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5"/>
  </bookViews>
  <sheets>
    <sheet name="U6" sheetId="1" r:id="rId1"/>
    <sheet name="U8" sheetId="2" r:id="rId2"/>
    <sheet name="U10 skp 1" sheetId="3" r:id="rId3"/>
    <sheet name="U10 skp 2" sheetId="4" r:id="rId4"/>
    <sheet name="U12dívky" sheetId="5" r:id="rId5"/>
    <sheet name="U12 chlapci" sheetId="6" r:id="rId6"/>
  </sheets>
  <definedNames>
    <definedName name="__xlnm._FilterDatabase">#N/A</definedName>
    <definedName name="__xlnm._FilterDatabase">#N/A</definedName>
    <definedName name="__xlnm._FilterDatabase">#N/A</definedName>
    <definedName name="__xlnm._FilterDatabase">#N/A</definedName>
    <definedName name="__xlnm._FilterDatabase">#N/A</definedName>
    <definedName name="__xlnm._FilterDatabase">#N/A</definedName>
    <definedName name="__xlnm.Print_Area">'U10 skp 1'!$A$1:$J$38</definedName>
    <definedName name="__xlnm.Print_Area">'U10 skp 2'!$A$1:$J$38</definedName>
    <definedName name="__xlnm.Print_Area">'U12 chlapci'!$A$1:$J$38</definedName>
    <definedName name="__xlnm.Print_Area">U12dívky!$A$1:$J$43</definedName>
    <definedName name="__xlnm.Print_Area">'U6'!$A$1:$J$37</definedName>
    <definedName name="__xlnm.Print_Area">'U8'!$A$1:$J$50</definedName>
    <definedName name="_xlnm.Print_Area" localSheetId="2">'U10 skp 1'!$A$1:$J$38</definedName>
    <definedName name="_xlnm.Print_Area" localSheetId="3">'U10 skp 2'!$A$1:$J$38</definedName>
    <definedName name="_xlnm.Print_Area" localSheetId="5">'U12 chlapci'!$A$1:$J$38</definedName>
    <definedName name="_xlnm.Print_Area" localSheetId="4">U12dívky!$A$1:$J$43</definedName>
    <definedName name="_xlnm.Print_Area" localSheetId="0">'U6'!$A$1:$J$37</definedName>
    <definedName name="_xlnm.Print_Area" localSheetId="1">'U8'!$A$1:$J$50</definedName>
  </definedNames>
  <calcPr calcId="0"/>
</workbook>
</file>

<file path=xl/calcChain.xml><?xml version="1.0" encoding="utf-8"?>
<calcChain xmlns="http://schemas.openxmlformats.org/spreadsheetml/2006/main">
  <c r="D6" i="3"/>
  <c r="E15"/>
  <c r="B28"/>
  <c r="D28"/>
  <c r="F28"/>
  <c r="B29"/>
  <c r="D29"/>
  <c r="F29"/>
  <c r="B30"/>
  <c r="D30"/>
  <c r="F30"/>
  <c r="B31"/>
  <c r="D31"/>
  <c r="F31"/>
  <c r="B32"/>
  <c r="D32"/>
  <c r="F32"/>
  <c r="B33"/>
  <c r="D33"/>
  <c r="F33"/>
  <c r="B34"/>
  <c r="D34"/>
  <c r="F34"/>
  <c r="B35"/>
  <c r="D35"/>
  <c r="F35"/>
  <c r="B36"/>
  <c r="D36"/>
  <c r="F36"/>
  <c r="B37"/>
  <c r="D37"/>
  <c r="F37"/>
  <c r="B38"/>
  <c r="D6" i="4"/>
  <c r="E15"/>
  <c r="B28"/>
  <c r="D28"/>
  <c r="F28"/>
  <c r="B29"/>
  <c r="D29"/>
  <c r="F29"/>
  <c r="B30"/>
  <c r="D30"/>
  <c r="F30"/>
  <c r="B31"/>
  <c r="D31"/>
  <c r="F31"/>
  <c r="B32"/>
  <c r="D32"/>
  <c r="F32"/>
  <c r="B33"/>
  <c r="D33"/>
  <c r="F33"/>
  <c r="B34"/>
  <c r="D34"/>
  <c r="F34"/>
  <c r="B35"/>
  <c r="D35"/>
  <c r="F35"/>
  <c r="B36"/>
  <c r="D36"/>
  <c r="F36"/>
  <c r="B37"/>
  <c r="D37"/>
  <c r="F37"/>
  <c r="B38"/>
  <c r="D6" i="6"/>
  <c r="E15"/>
  <c r="B28"/>
  <c r="D28"/>
  <c r="F28"/>
  <c r="B29"/>
  <c r="D29"/>
  <c r="F29"/>
  <c r="B30"/>
  <c r="D30"/>
  <c r="F30"/>
  <c r="B31"/>
  <c r="D31"/>
  <c r="F31"/>
  <c r="B32"/>
  <c r="D32"/>
  <c r="F32"/>
  <c r="B33"/>
  <c r="D33"/>
  <c r="F33"/>
  <c r="B34"/>
  <c r="D34"/>
  <c r="F34"/>
  <c r="B35"/>
  <c r="D35"/>
  <c r="F35"/>
  <c r="B36"/>
  <c r="D36"/>
  <c r="F36"/>
  <c r="B37"/>
  <c r="D37"/>
  <c r="F37"/>
  <c r="B38"/>
  <c r="D6" i="5"/>
  <c r="E15"/>
  <c r="B28"/>
  <c r="D28"/>
  <c r="F28"/>
  <c r="B29"/>
  <c r="D29"/>
  <c r="F29"/>
  <c r="B30"/>
  <c r="D30"/>
  <c r="F30"/>
  <c r="B31"/>
  <c r="D31"/>
  <c r="F31"/>
  <c r="B32"/>
  <c r="D32"/>
  <c r="F32"/>
  <c r="B33"/>
  <c r="D33"/>
  <c r="F33"/>
  <c r="B34"/>
  <c r="D34"/>
  <c r="F34"/>
  <c r="B35"/>
  <c r="D35"/>
  <c r="F35"/>
  <c r="B36"/>
  <c r="D36"/>
  <c r="F36"/>
  <c r="B37"/>
  <c r="D37"/>
  <c r="F37"/>
  <c r="B38"/>
  <c r="D38"/>
  <c r="F38"/>
  <c r="B39"/>
  <c r="D39"/>
  <c r="F39"/>
  <c r="B40"/>
  <c r="D40"/>
  <c r="F40"/>
  <c r="B41"/>
  <c r="D41"/>
  <c r="F41"/>
  <c r="B42"/>
  <c r="D42"/>
  <c r="F42"/>
  <c r="B43"/>
  <c r="D6" i="1"/>
  <c r="E14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6" i="2"/>
  <c r="H6"/>
  <c r="E15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4"/>
  <c r="F44"/>
  <c r="D45"/>
  <c r="F45"/>
</calcChain>
</file>

<file path=xl/sharedStrings.xml><?xml version="1.0" encoding="utf-8"?>
<sst xmlns="http://schemas.openxmlformats.org/spreadsheetml/2006/main" count="333" uniqueCount="76">
  <si>
    <t>Turnaj Mem. dr.Pošíka 2019</t>
  </si>
  <si>
    <t>U6</t>
  </si>
  <si>
    <t xml:space="preserve">                                </t>
  </si>
  <si>
    <t>1.</t>
  </si>
  <si>
    <t>HC Bohemians Praha</t>
  </si>
  <si>
    <t>2.</t>
  </si>
  <si>
    <t>Mnichovice</t>
  </si>
  <si>
    <t>3.</t>
  </si>
  <si>
    <t>Slavia</t>
  </si>
  <si>
    <t>4.</t>
  </si>
  <si>
    <t>Kbely A</t>
  </si>
  <si>
    <t>5.</t>
  </si>
  <si>
    <t>Kbely B</t>
  </si>
  <si>
    <t>Datum, místo:</t>
  </si>
  <si>
    <t>hala Hagibor</t>
  </si>
  <si>
    <t>Izraelská 6, Praha 10</t>
  </si>
  <si>
    <t>Rozhod?í:</t>
  </si>
  <si>
    <t>utkání ?ídí rozhod?í delegováni  KR a trené?i  ze zú?astn?ných oddíl? a hrá?i o kategorii výše.</t>
  </si>
  <si>
    <t>Ceny:</t>
  </si>
  <si>
    <t>diplomy, upomínkové p?edm?ty</t>
  </si>
  <si>
    <t>?editel turnaje:</t>
  </si>
  <si>
    <t>V?ra Lažánková</t>
  </si>
  <si>
    <t>Hrací doba:</t>
  </si>
  <si>
    <t>1x 12 min</t>
  </si>
  <si>
    <t>Time</t>
  </si>
  <si>
    <t>Result</t>
  </si>
  <si>
    <t>Referee</t>
  </si>
  <si>
    <t>09:00</t>
  </si>
  <si>
    <t>A</t>
  </si>
  <si>
    <t>:</t>
  </si>
  <si>
    <t>B</t>
  </si>
  <si>
    <t>VYHLÁŠENÍ</t>
  </si>
  <si>
    <t>U8</t>
  </si>
  <si>
    <t>Bohemians Praha A</t>
  </si>
  <si>
    <t>6.</t>
  </si>
  <si>
    <t>Bohemians Praha B</t>
  </si>
  <si>
    <t>Hradec Kr. bílí</t>
  </si>
  <si>
    <t>7.</t>
  </si>
  <si>
    <t>Hradec Kr. ?ervení</t>
  </si>
  <si>
    <t>8.</t>
  </si>
  <si>
    <t>Mnichovice A</t>
  </si>
  <si>
    <t>9.</t>
  </si>
  <si>
    <t>Mnichovice B</t>
  </si>
  <si>
    <t>Praga</t>
  </si>
  <si>
    <t>10.</t>
  </si>
  <si>
    <t>1x 8 min</t>
  </si>
  <si>
    <t>8:50</t>
  </si>
  <si>
    <t>B1</t>
  </si>
  <si>
    <t>B2</t>
  </si>
  <si>
    <t>B3</t>
  </si>
  <si>
    <t>B4</t>
  </si>
  <si>
    <t>A4</t>
  </si>
  <si>
    <t>A3</t>
  </si>
  <si>
    <t>A2</t>
  </si>
  <si>
    <t>A1</t>
  </si>
  <si>
    <t>U10 skupina A</t>
  </si>
  <si>
    <t>Praga A</t>
  </si>
  <si>
    <t>Hradec Králové</t>
  </si>
  <si>
    <t>start</t>
  </si>
  <si>
    <t>1x 17 min</t>
  </si>
  <si>
    <t>hrací doba</t>
  </si>
  <si>
    <t>mezi zápasy</t>
  </si>
  <si>
    <t>U10 skupina B</t>
  </si>
  <si>
    <t>Hostiva?</t>
  </si>
  <si>
    <t>Praga B</t>
  </si>
  <si>
    <t>U12 dívky</t>
  </si>
  <si>
    <t>Hradec Králové A</t>
  </si>
  <si>
    <t>Hostiva? A</t>
  </si>
  <si>
    <t>Hostiva? B</t>
  </si>
  <si>
    <t>Hradec Králové B</t>
  </si>
  <si>
    <t>U12 chlapci</t>
  </si>
  <si>
    <t>Bohemians Praha</t>
  </si>
  <si>
    <t>Hradec Králové 2007</t>
  </si>
  <si>
    <t>Hradec Králové 2008</t>
  </si>
  <si>
    <t>RSC</t>
  </si>
  <si>
    <t>Kbely</t>
  </si>
</sst>
</file>

<file path=xl/styles.xml><?xml version="1.0" encoding="utf-8"?>
<styleSheet xmlns="http://schemas.openxmlformats.org/spreadsheetml/2006/main">
  <numFmts count="2">
    <numFmt numFmtId="164" formatCode="d/m/yy;@"/>
    <numFmt numFmtId="165" formatCode="h:mm;@"/>
  </numFmts>
  <fonts count="32">
    <font>
      <sz val="10"/>
      <name val="Arial"/>
      <family val="2"/>
      <charset val="238"/>
    </font>
    <font>
      <sz val="10"/>
      <name val="Arial CE"/>
      <family val="2"/>
      <charset val="1"/>
    </font>
    <font>
      <b/>
      <sz val="10"/>
      <name val="Arial CE"/>
      <family val="2"/>
      <charset val="1"/>
    </font>
    <font>
      <b/>
      <sz val="9"/>
      <name val="Times New Roman"/>
      <family val="1"/>
      <charset val="238"/>
    </font>
    <font>
      <b/>
      <sz val="20"/>
      <color indexed="17"/>
      <name val="Times CE"/>
      <family val="1"/>
      <charset val="238"/>
    </font>
    <font>
      <b/>
      <sz val="14"/>
      <name val="Times CE"/>
      <family val="1"/>
      <charset val="238"/>
    </font>
    <font>
      <sz val="6"/>
      <name val="Arial CE"/>
      <family val="2"/>
      <charset val="238"/>
    </font>
    <font>
      <sz val="10"/>
      <color indexed="9"/>
      <name val="Arial CE"/>
      <family val="2"/>
      <charset val="1"/>
    </font>
    <font>
      <b/>
      <sz val="16"/>
      <color indexed="10"/>
      <name val="Times New Roman"/>
      <family val="1"/>
      <charset val="238"/>
    </font>
    <font>
      <b/>
      <sz val="12"/>
      <name val="Times CE"/>
      <family val="1"/>
      <charset val="238"/>
    </font>
    <font>
      <b/>
      <sz val="12"/>
      <color indexed="9"/>
      <name val="Times CE"/>
      <family val="1"/>
      <charset val="238"/>
    </font>
    <font>
      <b/>
      <sz val="12"/>
      <name val="Times New Roman"/>
      <family val="1"/>
      <charset val="238"/>
    </font>
    <font>
      <sz val="12"/>
      <name val="Arial CE"/>
      <family val="2"/>
      <charset val="1"/>
    </font>
    <font>
      <sz val="12"/>
      <name val="Times New Roman"/>
      <family val="1"/>
      <charset val="238"/>
    </font>
    <font>
      <b/>
      <sz val="12"/>
      <name val="Arial CE"/>
      <family val="2"/>
      <charset val="1"/>
    </font>
    <font>
      <b/>
      <sz val="12"/>
      <name val="Calibri"/>
      <family val="2"/>
      <charset val="238"/>
    </font>
    <font>
      <b/>
      <sz val="10"/>
      <name val="Times CE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b/>
      <sz val="12"/>
      <color indexed="10"/>
      <name val="Times New Roman"/>
      <family val="1"/>
      <charset val="238"/>
    </font>
    <font>
      <b/>
      <i/>
      <sz val="12"/>
      <color indexed="16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3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30"/>
      <name val="Calibri"/>
      <family val="2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Times CE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21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6">
    <xf numFmtId="0" fontId="0" fillId="0" borderId="0" xfId="0"/>
    <xf numFmtId="0" fontId="2" fillId="0" borderId="0" xfId="4" applyFont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center" vertical="center"/>
    </xf>
    <xf numFmtId="0" fontId="1" fillId="0" borderId="0" xfId="4" applyAlignment="1">
      <alignment vertical="center"/>
    </xf>
    <xf numFmtId="0" fontId="1" fillId="0" borderId="0" xfId="4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14" fontId="4" fillId="0" borderId="0" xfId="4" applyNumberFormat="1" applyFont="1" applyAlignment="1">
      <alignment horizontal="right" vertical="center"/>
    </xf>
    <xf numFmtId="0" fontId="4" fillId="0" borderId="3" xfId="4" applyFont="1" applyBorder="1" applyAlignment="1">
      <alignment horizontal="center" vertical="center"/>
    </xf>
    <xf numFmtId="0" fontId="2" fillId="0" borderId="2" xfId="4" applyFont="1" applyBorder="1" applyAlignment="1">
      <alignment horizontal="right" vertical="center"/>
    </xf>
    <xf numFmtId="0" fontId="6" fillId="0" borderId="3" xfId="4" applyFont="1" applyBorder="1" applyAlignment="1">
      <alignment horizontal="right"/>
    </xf>
    <xf numFmtId="0" fontId="7" fillId="0" borderId="0" xfId="4" applyFont="1" applyAlignment="1">
      <alignment horizontal="center" vertical="center"/>
    </xf>
    <xf numFmtId="0" fontId="6" fillId="0" borderId="3" xfId="4" applyFont="1" applyBorder="1" applyAlignment="1">
      <alignment horizontal="right" vertical="center"/>
    </xf>
    <xf numFmtId="0" fontId="8" fillId="0" borderId="4" xfId="4" applyFont="1" applyBorder="1" applyAlignment="1">
      <alignment horizontal="center" vertical="center"/>
    </xf>
    <xf numFmtId="0" fontId="9" fillId="0" borderId="2" xfId="4" applyFont="1" applyBorder="1" applyAlignment="1">
      <alignment horizontal="right" vertical="center"/>
    </xf>
    <xf numFmtId="0" fontId="9" fillId="0" borderId="0" xfId="4" applyFont="1" applyAlignment="1">
      <alignment vertical="center"/>
    </xf>
    <xf numFmtId="0" fontId="10" fillId="2" borderId="5" xfId="4" applyFont="1" applyFill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3" borderId="3" xfId="4" applyFont="1" applyFill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2" fillId="0" borderId="0" xfId="4" applyFont="1" applyAlignment="1">
      <alignment vertical="center"/>
    </xf>
    <xf numFmtId="0" fontId="11" fillId="0" borderId="2" xfId="4" applyFont="1" applyBorder="1" applyAlignment="1">
      <alignment horizontal="right" vertical="center"/>
    </xf>
    <xf numFmtId="0" fontId="11" fillId="0" borderId="0" xfId="4" applyFont="1" applyAlignment="1">
      <alignment vertical="center"/>
    </xf>
    <xf numFmtId="0" fontId="11" fillId="0" borderId="5" xfId="4" applyFont="1" applyBorder="1" applyAlignment="1">
      <alignment horizontal="center" vertical="center"/>
    </xf>
    <xf numFmtId="0" fontId="11" fillId="0" borderId="5" xfId="4" applyFont="1" applyBorder="1" applyAlignment="1">
      <alignment vertical="center"/>
    </xf>
    <xf numFmtId="0" fontId="11" fillId="0" borderId="3" xfId="4" applyFont="1" applyBorder="1" applyAlignment="1">
      <alignment vertical="center"/>
    </xf>
    <xf numFmtId="0" fontId="12" fillId="0" borderId="0" xfId="4" applyFont="1" applyAlignment="1">
      <alignment horizontal="center" vertical="center"/>
    </xf>
    <xf numFmtId="0" fontId="13" fillId="0" borderId="0" xfId="4" applyFont="1" applyAlignment="1">
      <alignment vertical="center"/>
    </xf>
    <xf numFmtId="0" fontId="12" fillId="0" borderId="0" xfId="4" applyFont="1" applyAlignment="1">
      <alignment horizontal="center"/>
    </xf>
    <xf numFmtId="0" fontId="14" fillId="0" borderId="2" xfId="4" applyFont="1" applyBorder="1" applyAlignment="1">
      <alignment horizontal="right" vertical="center"/>
    </xf>
    <xf numFmtId="0" fontId="9" fillId="0" borderId="5" xfId="4" applyFont="1" applyBorder="1" applyAlignment="1">
      <alignment horizontal="center" vertical="center"/>
    </xf>
    <xf numFmtId="0" fontId="11" fillId="0" borderId="5" xfId="4" applyFont="1" applyBorder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6" xfId="4" applyFont="1" applyBorder="1" applyAlignment="1">
      <alignment horizontal="left" vertical="center"/>
    </xf>
    <xf numFmtId="0" fontId="15" fillId="0" borderId="3" xfId="4" applyFont="1" applyBorder="1" applyAlignment="1">
      <alignment horizontal="center" vertical="center" wrapText="1"/>
    </xf>
    <xf numFmtId="0" fontId="15" fillId="0" borderId="0" xfId="4" applyFont="1" applyAlignment="1">
      <alignment vertical="center"/>
    </xf>
    <xf numFmtId="17" fontId="12" fillId="0" borderId="0" xfId="4" applyNumberFormat="1" applyFont="1" applyAlignment="1">
      <alignment horizontal="center"/>
    </xf>
    <xf numFmtId="0" fontId="16" fillId="0" borderId="0" xfId="4" applyFont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18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4" fontId="11" fillId="0" borderId="0" xfId="4" applyNumberFormat="1" applyFont="1" applyBorder="1" applyAlignment="1">
      <alignment horizontal="left"/>
    </xf>
    <xf numFmtId="14" fontId="11" fillId="0" borderId="0" xfId="4" applyNumberFormat="1" applyFont="1" applyAlignment="1">
      <alignment horizontal="left"/>
    </xf>
    <xf numFmtId="0" fontId="13" fillId="0" borderId="0" xfId="4" applyFont="1" applyAlignment="1">
      <alignment horizontal="left"/>
    </xf>
    <xf numFmtId="0" fontId="11" fillId="0" borderId="3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horizontal="center"/>
    </xf>
    <xf numFmtId="0" fontId="11" fillId="0" borderId="0" xfId="4" applyFont="1" applyBorder="1" applyAlignment="1">
      <alignment horizontal="left"/>
    </xf>
    <xf numFmtId="0" fontId="11" fillId="0" borderId="0" xfId="4" applyFont="1" applyAlignment="1">
      <alignment horizontal="left"/>
    </xf>
    <xf numFmtId="0" fontId="11" fillId="0" borderId="3" xfId="4" applyFont="1" applyBorder="1" applyAlignment="1">
      <alignment horizontal="left"/>
    </xf>
    <xf numFmtId="0" fontId="11" fillId="0" borderId="0" xfId="4" applyFont="1" applyAlignment="1"/>
    <xf numFmtId="0" fontId="11" fillId="0" borderId="3" xfId="4" applyFont="1" applyBorder="1" applyAlignment="1"/>
    <xf numFmtId="0" fontId="11" fillId="0" borderId="2" xfId="4" applyFont="1" applyBorder="1" applyAlignment="1">
      <alignment horizontal="right"/>
    </xf>
    <xf numFmtId="20" fontId="11" fillId="0" borderId="0" xfId="4" applyNumberFormat="1" applyFont="1" applyAlignment="1">
      <alignment horizontal="center"/>
    </xf>
    <xf numFmtId="20" fontId="19" fillId="0" borderId="0" xfId="4" applyNumberFormat="1" applyFont="1" applyAlignment="1">
      <alignment horizontal="center"/>
    </xf>
    <xf numFmtId="49" fontId="11" fillId="0" borderId="0" xfId="4" applyNumberFormat="1" applyFont="1" applyAlignment="1">
      <alignment horizontal="center" vertical="center"/>
    </xf>
    <xf numFmtId="0" fontId="11" fillId="0" borderId="3" xfId="4" applyFont="1" applyBorder="1" applyAlignment="1">
      <alignment horizontal="left" vertical="center"/>
    </xf>
    <xf numFmtId="164" fontId="11" fillId="4" borderId="7" xfId="4" applyNumberFormat="1" applyFont="1" applyFill="1" applyBorder="1" applyAlignment="1">
      <alignment vertical="center"/>
    </xf>
    <xf numFmtId="164" fontId="11" fillId="4" borderId="8" xfId="4" applyNumberFormat="1" applyFont="1" applyFill="1" applyBorder="1" applyAlignment="1">
      <alignment horizontal="center" vertical="center"/>
    </xf>
    <xf numFmtId="164" fontId="11" fillId="4" borderId="8" xfId="4" applyNumberFormat="1" applyFont="1" applyFill="1" applyBorder="1" applyAlignment="1">
      <alignment vertical="center"/>
    </xf>
    <xf numFmtId="164" fontId="11" fillId="4" borderId="9" xfId="4" applyNumberFormat="1" applyFont="1" applyFill="1" applyBorder="1" applyAlignment="1">
      <alignment vertical="center"/>
    </xf>
    <xf numFmtId="0" fontId="20" fillId="0" borderId="0" xfId="4" applyFont="1" applyAlignment="1">
      <alignment horizontal="center" vertical="center"/>
    </xf>
    <xf numFmtId="0" fontId="11" fillId="0" borderId="10" xfId="4" applyFont="1" applyBorder="1" applyAlignment="1">
      <alignment horizontal="right" vertical="center"/>
    </xf>
    <xf numFmtId="49" fontId="11" fillId="0" borderId="10" xfId="4" applyNumberFormat="1" applyFont="1" applyBorder="1" applyAlignment="1">
      <alignment horizontal="right" vertical="center"/>
    </xf>
    <xf numFmtId="16" fontId="21" fillId="3" borderId="10" xfId="4" applyNumberFormat="1" applyFont="1" applyFill="1" applyBorder="1" applyAlignment="1">
      <alignment horizontal="center" vertical="center"/>
    </xf>
    <xf numFmtId="0" fontId="13" fillId="0" borderId="2" xfId="4" applyFont="1" applyBorder="1" applyAlignment="1">
      <alignment horizontal="right" vertical="center"/>
    </xf>
    <xf numFmtId="0" fontId="13" fillId="0" borderId="3" xfId="4" applyFont="1" applyBorder="1" applyAlignment="1">
      <alignment vertical="center"/>
    </xf>
    <xf numFmtId="0" fontId="11" fillId="0" borderId="5" xfId="4" applyFont="1" applyBorder="1" applyAlignment="1">
      <alignment horizontal="right" vertical="center"/>
    </xf>
    <xf numFmtId="165" fontId="11" fillId="0" borderId="5" xfId="4" applyNumberFormat="1" applyFont="1" applyBorder="1" applyAlignment="1">
      <alignment horizontal="right" vertical="center"/>
    </xf>
    <xf numFmtId="20" fontId="19" fillId="0" borderId="5" xfId="4" applyNumberFormat="1" applyFont="1" applyBorder="1" applyAlignment="1">
      <alignment horizontal="center" vertical="center"/>
    </xf>
    <xf numFmtId="0" fontId="13" fillId="0" borderId="11" xfId="4" applyFont="1" applyBorder="1" applyAlignment="1">
      <alignment horizontal="right" vertical="center"/>
    </xf>
    <xf numFmtId="0" fontId="13" fillId="0" borderId="12" xfId="4" applyFont="1" applyBorder="1" applyAlignment="1">
      <alignment horizontal="center" vertical="center"/>
    </xf>
    <xf numFmtId="0" fontId="13" fillId="0" borderId="12" xfId="4" applyFont="1" applyBorder="1" applyAlignment="1">
      <alignment vertical="center"/>
    </xf>
    <xf numFmtId="0" fontId="11" fillId="0" borderId="12" xfId="4" applyFont="1" applyBorder="1" applyAlignment="1">
      <alignment vertical="center"/>
    </xf>
    <xf numFmtId="0" fontId="13" fillId="0" borderId="13" xfId="4" applyFont="1" applyBorder="1" applyAlignment="1">
      <alignment vertical="center"/>
    </xf>
    <xf numFmtId="16" fontId="21" fillId="3" borderId="5" xfId="4" applyNumberFormat="1" applyFont="1" applyFill="1" applyBorder="1" applyAlignment="1">
      <alignment horizontal="center" vertical="center"/>
    </xf>
    <xf numFmtId="0" fontId="13" fillId="0" borderId="14" xfId="4" applyFont="1" applyBorder="1" applyAlignment="1">
      <alignment horizontal="right" vertical="center"/>
    </xf>
    <xf numFmtId="0" fontId="13" fillId="0" borderId="6" xfId="4" applyFont="1" applyBorder="1" applyAlignment="1">
      <alignment horizontal="center" vertical="center"/>
    </xf>
    <xf numFmtId="0" fontId="13" fillId="0" borderId="6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3" fillId="0" borderId="15" xfId="4" applyFont="1" applyBorder="1" applyAlignment="1">
      <alignment vertical="center"/>
    </xf>
    <xf numFmtId="0" fontId="22" fillId="3" borderId="7" xfId="4" applyFont="1" applyFill="1" applyBorder="1" applyAlignment="1">
      <alignment horizontal="right" vertical="center"/>
    </xf>
    <xf numFmtId="20" fontId="23" fillId="3" borderId="8" xfId="4" applyNumberFormat="1" applyFont="1" applyFill="1" applyBorder="1" applyAlignment="1">
      <alignment horizontal="center" vertical="center"/>
    </xf>
    <xf numFmtId="165" fontId="11" fillId="0" borderId="5" xfId="4" applyNumberFormat="1" applyFont="1" applyBorder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22" fillId="3" borderId="0" xfId="4" applyFont="1" applyFill="1" applyAlignment="1">
      <alignment horizontal="right" vertical="center"/>
    </xf>
    <xf numFmtId="20" fontId="22" fillId="3" borderId="0" xfId="4" applyNumberFormat="1" applyFont="1" applyFill="1" applyAlignment="1">
      <alignment horizontal="right" vertical="center"/>
    </xf>
    <xf numFmtId="20" fontId="24" fillId="3" borderId="0" xfId="4" applyNumberFormat="1" applyFont="1" applyFill="1" applyAlignment="1">
      <alignment horizontal="center" vertical="center"/>
    </xf>
    <xf numFmtId="0" fontId="17" fillId="3" borderId="0" xfId="4" applyFont="1" applyFill="1" applyAlignment="1">
      <alignment horizontal="left" vertical="center"/>
    </xf>
    <xf numFmtId="49" fontId="22" fillId="3" borderId="0" xfId="4" applyNumberFormat="1" applyFont="1" applyFill="1" applyAlignment="1">
      <alignment horizontal="center" vertical="center"/>
    </xf>
    <xf numFmtId="0" fontId="25" fillId="3" borderId="0" xfId="4" applyFont="1" applyFill="1" applyAlignment="1">
      <alignment horizontal="center" vertical="center"/>
    </xf>
    <xf numFmtId="20" fontId="22" fillId="3" borderId="0" xfId="4" applyNumberFormat="1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7" fillId="3" borderId="0" xfId="4" applyFont="1" applyFill="1" applyAlignment="1">
      <alignment horizontal="center" vertical="center"/>
    </xf>
    <xf numFmtId="20" fontId="23" fillId="3" borderId="0" xfId="4" applyNumberFormat="1" applyFont="1" applyFill="1" applyAlignment="1">
      <alignment horizontal="center" vertical="center"/>
    </xf>
    <xf numFmtId="0" fontId="3" fillId="3" borderId="0" xfId="4" applyFont="1" applyFill="1"/>
    <xf numFmtId="164" fontId="26" fillId="3" borderId="0" xfId="4" applyNumberFormat="1" applyFont="1" applyFill="1" applyBorder="1" applyAlignment="1">
      <alignment horizontal="center" vertical="center"/>
    </xf>
    <xf numFmtId="164" fontId="26" fillId="3" borderId="0" xfId="4" applyNumberFormat="1" applyFont="1" applyFill="1" applyAlignment="1">
      <alignment horizontal="center" vertical="center"/>
    </xf>
    <xf numFmtId="0" fontId="26" fillId="3" borderId="0" xfId="4" applyFont="1" applyFill="1" applyAlignment="1">
      <alignment horizontal="center" vertical="center"/>
    </xf>
    <xf numFmtId="0" fontId="26" fillId="3" borderId="0" xfId="4" applyFont="1" applyFill="1" applyBorder="1" applyAlignment="1">
      <alignment horizontal="center" vertical="center"/>
    </xf>
    <xf numFmtId="20" fontId="23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164" fontId="17" fillId="3" borderId="0" xfId="4" applyNumberFormat="1" applyFont="1" applyFill="1" applyAlignment="1">
      <alignment horizontal="left" vertical="center"/>
    </xf>
    <xf numFmtId="0" fontId="27" fillId="3" borderId="0" xfId="4" applyFont="1" applyFill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2" fillId="3" borderId="0" xfId="4" applyFont="1" applyFill="1" applyAlignment="1">
      <alignment horizontal="center" vertical="center"/>
    </xf>
    <xf numFmtId="0" fontId="25" fillId="3" borderId="0" xfId="4" applyFont="1" applyFill="1" applyAlignment="1">
      <alignment horizontal="left" vertical="center"/>
    </xf>
    <xf numFmtId="0" fontId="17" fillId="3" borderId="0" xfId="4" applyFont="1" applyFill="1" applyAlignment="1">
      <alignment horizontal="center"/>
    </xf>
    <xf numFmtId="0" fontId="29" fillId="3" borderId="0" xfId="4" applyFont="1" applyFill="1" applyAlignment="1">
      <alignment horizontal="center" vertical="center"/>
    </xf>
    <xf numFmtId="164" fontId="26" fillId="3" borderId="0" xfId="4" applyNumberFormat="1" applyFont="1" applyFill="1" applyAlignment="1">
      <alignment vertical="center"/>
    </xf>
    <xf numFmtId="0" fontId="17" fillId="3" borderId="0" xfId="4" applyFont="1" applyFill="1" applyAlignment="1">
      <alignment horizontal="left"/>
    </xf>
    <xf numFmtId="49" fontId="22" fillId="3" borderId="0" xfId="4" applyNumberFormat="1" applyFont="1" applyFill="1" applyAlignment="1">
      <alignment horizontal="right" vertical="center"/>
    </xf>
    <xf numFmtId="20" fontId="23" fillId="3" borderId="0" xfId="4" applyNumberFormat="1" applyFont="1" applyFill="1" applyAlignment="1">
      <alignment horizontal="center"/>
    </xf>
    <xf numFmtId="20" fontId="24" fillId="3" borderId="0" xfId="4" applyNumberFormat="1" applyFont="1" applyFill="1" applyAlignment="1">
      <alignment horizontal="center"/>
    </xf>
    <xf numFmtId="0" fontId="30" fillId="3" borderId="0" xfId="4" applyFont="1" applyFill="1" applyAlignment="1">
      <alignment horizontal="center" vertical="center"/>
    </xf>
    <xf numFmtId="49" fontId="17" fillId="0" borderId="0" xfId="4" applyNumberFormat="1" applyFont="1" applyAlignment="1">
      <alignment horizontal="center" vertical="center"/>
    </xf>
    <xf numFmtId="0" fontId="22" fillId="0" borderId="0" xfId="4" applyFont="1" applyBorder="1" applyAlignment="1">
      <alignment horizontal="left" vertical="center"/>
    </xf>
    <xf numFmtId="0" fontId="22" fillId="0" borderId="0" xfId="4" applyFont="1" applyAlignment="1">
      <alignment horizontal="left" vertical="center"/>
    </xf>
    <xf numFmtId="20" fontId="30" fillId="3" borderId="0" xfId="4" applyNumberFormat="1" applyFont="1" applyFill="1" applyAlignment="1">
      <alignment horizontal="center" vertical="center"/>
    </xf>
    <xf numFmtId="165" fontId="22" fillId="0" borderId="0" xfId="4" applyNumberFormat="1" applyFont="1" applyAlignment="1">
      <alignment horizontal="right" vertical="center"/>
    </xf>
    <xf numFmtId="49" fontId="22" fillId="0" borderId="0" xfId="4" applyNumberFormat="1" applyFont="1" applyAlignment="1">
      <alignment horizontal="right" vertical="center"/>
    </xf>
    <xf numFmtId="20" fontId="22" fillId="0" borderId="0" xfId="4" applyNumberFormat="1" applyFont="1" applyAlignment="1">
      <alignment horizontal="right" vertical="center"/>
    </xf>
    <xf numFmtId="20" fontId="23" fillId="0" borderId="0" xfId="4" applyNumberFormat="1" applyFont="1" applyAlignment="1">
      <alignment horizontal="center" vertical="center"/>
    </xf>
    <xf numFmtId="0" fontId="22" fillId="0" borderId="0" xfId="4" applyFont="1" applyAlignment="1">
      <alignment horizontal="right" vertical="center"/>
    </xf>
    <xf numFmtId="0" fontId="9" fillId="0" borderId="14" xfId="4" applyFont="1" applyBorder="1" applyAlignment="1">
      <alignment vertical="center"/>
    </xf>
    <xf numFmtId="0" fontId="10" fillId="0" borderId="14" xfId="4" applyFont="1" applyBorder="1" applyAlignment="1">
      <alignment horizontal="center" vertical="center"/>
    </xf>
    <xf numFmtId="0" fontId="11" fillId="0" borderId="1" xfId="4" applyFont="1" applyBorder="1" applyAlignment="1">
      <alignment horizontal="left" vertical="center"/>
    </xf>
    <xf numFmtId="0" fontId="13" fillId="0" borderId="3" xfId="4" applyFont="1" applyBorder="1" applyAlignment="1">
      <alignment horizontal="left" vertical="center"/>
    </xf>
    <xf numFmtId="0" fontId="11" fillId="0" borderId="12" xfId="4" applyFont="1" applyBorder="1" applyAlignment="1">
      <alignment horizontal="center" vertical="center"/>
    </xf>
    <xf numFmtId="20" fontId="11" fillId="0" borderId="5" xfId="4" applyNumberFormat="1" applyFont="1" applyBorder="1" applyAlignment="1">
      <alignment horizontal="right" vertical="center"/>
    </xf>
    <xf numFmtId="20" fontId="24" fillId="3" borderId="8" xfId="4" applyNumberFormat="1" applyFont="1" applyFill="1" applyBorder="1" applyAlignment="1">
      <alignment horizontal="center" vertical="center"/>
    </xf>
    <xf numFmtId="165" fontId="11" fillId="0" borderId="0" xfId="4" applyNumberFormat="1" applyFont="1" applyAlignment="1">
      <alignment horizontal="center"/>
    </xf>
    <xf numFmtId="0" fontId="13" fillId="0" borderId="7" xfId="4" applyFont="1" applyBorder="1" applyAlignment="1">
      <alignment horizontal="right" vertical="center"/>
    </xf>
    <xf numFmtId="0" fontId="13" fillId="0" borderId="8" xfId="4" applyFont="1" applyBorder="1" applyAlignment="1">
      <alignment horizontal="center" vertical="center"/>
    </xf>
    <xf numFmtId="0" fontId="13" fillId="0" borderId="8" xfId="4" applyFont="1" applyBorder="1" applyAlignment="1">
      <alignment vertical="center"/>
    </xf>
    <xf numFmtId="0" fontId="11" fillId="0" borderId="8" xfId="4" applyFont="1" applyBorder="1" applyAlignment="1">
      <alignment vertical="center"/>
    </xf>
    <xf numFmtId="0" fontId="13" fillId="0" borderId="9" xfId="4" applyFont="1" applyBorder="1" applyAlignment="1">
      <alignment vertical="center"/>
    </xf>
    <xf numFmtId="20" fontId="19" fillId="0" borderId="10" xfId="4" applyNumberFormat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11" fillId="0" borderId="2" xfId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2" fillId="0" borderId="0" xfId="1" applyFont="1" applyAlignment="1">
      <alignment horizontal="center"/>
    </xf>
    <xf numFmtId="0" fontId="14" fillId="0" borderId="2" xfId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0" xfId="1" applyFont="1" applyAlignment="1">
      <alignment horizontal="left"/>
    </xf>
    <xf numFmtId="0" fontId="13" fillId="0" borderId="3" xfId="1" applyFont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1" fillId="0" borderId="6" xfId="1" applyFont="1" applyBorder="1" applyAlignment="1">
      <alignment horizontal="left" vertical="center"/>
    </xf>
    <xf numFmtId="0" fontId="15" fillId="0" borderId="3" xfId="1" applyFont="1" applyBorder="1" applyAlignment="1">
      <alignment horizontal="center" vertical="center" wrapText="1"/>
    </xf>
    <xf numFmtId="17" fontId="12" fillId="0" borderId="0" xfId="1" applyNumberFormat="1" applyFont="1" applyAlignment="1">
      <alignment horizontal="center"/>
    </xf>
    <xf numFmtId="0" fontId="1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4" fontId="11" fillId="0" borderId="0" xfId="1" applyNumberFormat="1" applyFont="1" applyBorder="1" applyAlignment="1">
      <alignment horizontal="left"/>
    </xf>
    <xf numFmtId="14" fontId="11" fillId="0" borderId="0" xfId="1" applyNumberFormat="1" applyFont="1" applyAlignment="1">
      <alignment horizontal="left"/>
    </xf>
    <xf numFmtId="0" fontId="13" fillId="0" borderId="0" xfId="1" applyFont="1" applyAlignment="1">
      <alignment horizontal="left"/>
    </xf>
    <xf numFmtId="0" fontId="11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11" fillId="0" borderId="0" xfId="1" applyFont="1"/>
    <xf numFmtId="0" fontId="11" fillId="0" borderId="3" xfId="1" applyFont="1" applyBorder="1"/>
    <xf numFmtId="0" fontId="11" fillId="0" borderId="2" xfId="1" applyFont="1" applyBorder="1" applyAlignment="1">
      <alignment horizontal="right"/>
    </xf>
    <xf numFmtId="20" fontId="11" fillId="0" borderId="0" xfId="1" applyNumberFormat="1" applyFont="1" applyAlignment="1">
      <alignment horizontal="center"/>
    </xf>
    <xf numFmtId="20" fontId="19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 vertical="center"/>
    </xf>
    <xf numFmtId="0" fontId="11" fillId="0" borderId="3" xfId="1" applyFont="1" applyBorder="1" applyAlignment="1">
      <alignment horizontal="left" vertical="center"/>
    </xf>
    <xf numFmtId="164" fontId="11" fillId="3" borderId="7" xfId="1" applyNumberFormat="1" applyFont="1" applyFill="1" applyBorder="1" applyAlignment="1">
      <alignment vertical="center"/>
    </xf>
    <xf numFmtId="164" fontId="11" fillId="3" borderId="8" xfId="1" applyNumberFormat="1" applyFont="1" applyFill="1" applyBorder="1" applyAlignment="1">
      <alignment horizontal="center" vertical="center"/>
    </xf>
    <xf numFmtId="164" fontId="11" fillId="3" borderId="8" xfId="1" applyNumberFormat="1" applyFont="1" applyFill="1" applyBorder="1" applyAlignment="1">
      <alignment vertical="center"/>
    </xf>
    <xf numFmtId="164" fontId="11" fillId="3" borderId="9" xfId="1" applyNumberFormat="1" applyFont="1" applyFill="1" applyBorder="1" applyAlignment="1">
      <alignment vertical="center"/>
    </xf>
    <xf numFmtId="0" fontId="31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16" fontId="21" fillId="3" borderId="5" xfId="1" applyNumberFormat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right" vertical="center"/>
    </xf>
    <xf numFmtId="0" fontId="13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20" fontId="19" fillId="0" borderId="5" xfId="1" applyNumberFormat="1" applyFont="1" applyBorder="1" applyAlignment="1">
      <alignment horizontal="center" vertical="center"/>
    </xf>
    <xf numFmtId="0" fontId="11" fillId="0" borderId="10" xfId="1" applyFont="1" applyBorder="1" applyAlignment="1">
      <alignment horizontal="right" vertical="center"/>
    </xf>
    <xf numFmtId="20" fontId="19" fillId="0" borderId="10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horizontal="right" vertical="center"/>
    </xf>
    <xf numFmtId="0" fontId="13" fillId="0" borderId="12" xfId="1" applyFont="1" applyBorder="1" applyAlignment="1">
      <alignment horizontal="center" vertical="center"/>
    </xf>
    <xf numFmtId="0" fontId="13" fillId="0" borderId="12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22" fillId="3" borderId="7" xfId="1" applyFont="1" applyFill="1" applyBorder="1" applyAlignment="1">
      <alignment horizontal="right" vertical="center"/>
    </xf>
    <xf numFmtId="20" fontId="23" fillId="3" borderId="8" xfId="1" applyNumberFormat="1" applyFont="1" applyFill="1" applyBorder="1" applyAlignment="1">
      <alignment horizontal="center" vertical="center"/>
    </xf>
    <xf numFmtId="165" fontId="11" fillId="0" borderId="5" xfId="1" applyNumberFormat="1" applyFont="1" applyBorder="1" applyAlignment="1">
      <alignment horizontal="left" vertical="center"/>
    </xf>
    <xf numFmtId="165" fontId="11" fillId="0" borderId="8" xfId="1" applyNumberFormat="1" applyFont="1" applyBorder="1" applyAlignment="1">
      <alignment horizontal="left" vertical="center"/>
    </xf>
    <xf numFmtId="165" fontId="11" fillId="0" borderId="9" xfId="1" applyNumberFormat="1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22" fillId="3" borderId="0" xfId="1" applyFont="1" applyFill="1" applyAlignment="1">
      <alignment horizontal="right" vertical="center"/>
    </xf>
    <xf numFmtId="20" fontId="22" fillId="3" borderId="0" xfId="1" applyNumberFormat="1" applyFont="1" applyFill="1" applyAlignment="1">
      <alignment horizontal="right" vertical="center"/>
    </xf>
    <xf numFmtId="20" fontId="24" fillId="3" borderId="0" xfId="1" applyNumberFormat="1" applyFont="1" applyFill="1" applyAlignment="1">
      <alignment horizontal="center" vertical="center"/>
    </xf>
    <xf numFmtId="0" fontId="17" fillId="3" borderId="0" xfId="1" applyFont="1" applyFill="1" applyAlignment="1">
      <alignment horizontal="left" vertical="center"/>
    </xf>
    <xf numFmtId="49" fontId="22" fillId="3" borderId="0" xfId="1" applyNumberFormat="1" applyFont="1" applyFill="1" applyAlignment="1">
      <alignment horizontal="center" vertical="center"/>
    </xf>
    <xf numFmtId="0" fontId="25" fillId="3" borderId="0" xfId="1" applyFont="1" applyFill="1" applyAlignment="1">
      <alignment horizontal="center" vertical="center"/>
    </xf>
    <xf numFmtId="20" fontId="22" fillId="3" borderId="0" xfId="1" applyNumberFormat="1" applyFont="1" applyFill="1" applyAlignment="1">
      <alignment vertical="center"/>
    </xf>
    <xf numFmtId="0" fontId="17" fillId="3" borderId="0" xfId="1" applyFont="1" applyFill="1" applyAlignment="1">
      <alignment vertical="center"/>
    </xf>
    <xf numFmtId="0" fontId="17" fillId="3" borderId="0" xfId="1" applyFont="1" applyFill="1" applyAlignment="1">
      <alignment horizontal="center" vertical="center"/>
    </xf>
    <xf numFmtId="20" fontId="23" fillId="3" borderId="0" xfId="1" applyNumberFormat="1" applyFont="1" applyFill="1" applyAlignment="1">
      <alignment horizontal="center" vertical="center"/>
    </xf>
    <xf numFmtId="0" fontId="3" fillId="3" borderId="0" xfId="1" applyFont="1" applyFill="1"/>
    <xf numFmtId="164" fontId="26" fillId="3" borderId="0" xfId="1" applyNumberFormat="1" applyFont="1" applyFill="1" applyBorder="1" applyAlignment="1">
      <alignment horizontal="center" vertical="center"/>
    </xf>
    <xf numFmtId="164" fontId="26" fillId="3" borderId="0" xfId="1" applyNumberFormat="1" applyFont="1" applyFill="1" applyAlignment="1">
      <alignment horizontal="center" vertical="center"/>
    </xf>
    <xf numFmtId="0" fontId="26" fillId="3" borderId="0" xfId="1" applyFont="1" applyFill="1" applyAlignment="1">
      <alignment horizontal="center" vertical="center"/>
    </xf>
    <xf numFmtId="0" fontId="26" fillId="3" borderId="0" xfId="1" applyFont="1" applyFill="1" applyBorder="1" applyAlignment="1">
      <alignment horizontal="center" vertical="center"/>
    </xf>
    <xf numFmtId="20" fontId="23" fillId="0" borderId="0" xfId="1" applyNumberFormat="1" applyFont="1" applyAlignment="1">
      <alignment horizontal="center"/>
    </xf>
    <xf numFmtId="0" fontId="17" fillId="0" borderId="0" xfId="1" applyFont="1" applyAlignment="1">
      <alignment horizontal="center"/>
    </xf>
    <xf numFmtId="164" fontId="17" fillId="3" borderId="0" xfId="1" applyNumberFormat="1" applyFont="1" applyFill="1" applyAlignment="1">
      <alignment horizontal="left" vertical="center"/>
    </xf>
    <xf numFmtId="0" fontId="27" fillId="3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25" fillId="3" borderId="0" xfId="1" applyFont="1" applyFill="1" applyAlignment="1">
      <alignment horizontal="left" vertical="center"/>
    </xf>
    <xf numFmtId="0" fontId="17" fillId="3" borderId="0" xfId="1" applyFont="1" applyFill="1" applyAlignment="1">
      <alignment horizontal="center"/>
    </xf>
    <xf numFmtId="0" fontId="29" fillId="3" borderId="0" xfId="1" applyFont="1" applyFill="1" applyAlignment="1">
      <alignment horizontal="center" vertical="center"/>
    </xf>
    <xf numFmtId="164" fontId="26" fillId="3" borderId="0" xfId="1" applyNumberFormat="1" applyFont="1" applyFill="1" applyAlignment="1">
      <alignment vertical="center"/>
    </xf>
    <xf numFmtId="0" fontId="17" fillId="3" borderId="0" xfId="1" applyFont="1" applyFill="1" applyAlignment="1">
      <alignment horizontal="left"/>
    </xf>
    <xf numFmtId="49" fontId="22" fillId="3" borderId="0" xfId="1" applyNumberFormat="1" applyFont="1" applyFill="1" applyAlignment="1">
      <alignment horizontal="right" vertical="center"/>
    </xf>
    <xf numFmtId="20" fontId="23" fillId="3" borderId="0" xfId="1" applyNumberFormat="1" applyFont="1" applyFill="1" applyAlignment="1">
      <alignment horizontal="center"/>
    </xf>
    <xf numFmtId="20" fontId="24" fillId="3" borderId="0" xfId="1" applyNumberFormat="1" applyFont="1" applyFill="1" applyAlignment="1">
      <alignment horizontal="center"/>
    </xf>
    <xf numFmtId="0" fontId="30" fillId="3" borderId="0" xfId="1" applyFont="1" applyFill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20" fontId="30" fillId="3" borderId="0" xfId="1" applyNumberFormat="1" applyFont="1" applyFill="1" applyAlignment="1">
      <alignment horizontal="center" vertical="center"/>
    </xf>
    <xf numFmtId="165" fontId="22" fillId="0" borderId="0" xfId="1" applyNumberFormat="1" applyFont="1" applyAlignment="1">
      <alignment horizontal="right" vertical="center"/>
    </xf>
    <xf numFmtId="49" fontId="22" fillId="0" borderId="0" xfId="1" applyNumberFormat="1" applyFont="1" applyAlignment="1">
      <alignment horizontal="right" vertical="center"/>
    </xf>
    <xf numFmtId="20" fontId="22" fillId="0" borderId="0" xfId="1" applyNumberFormat="1" applyFont="1" applyAlignment="1">
      <alignment horizontal="right" vertical="center"/>
    </xf>
    <xf numFmtId="20" fontId="23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right" vertical="center"/>
    </xf>
  </cellXfs>
  <cellStyles count="5">
    <cellStyle name="Excel Built-in Normal" xfId="4"/>
    <cellStyle name="normální" xfId="0" builtinId="0"/>
    <cellStyle name="Normální 2" xfId="1"/>
    <cellStyle name="normální 4" xfId="2"/>
    <cellStyle name="normální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7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workbookViewId="0">
      <selection activeCell="M26" sqref="M26"/>
    </sheetView>
  </sheetViews>
  <sheetFormatPr defaultColWidth="8.7109375" defaultRowHeight="12.75"/>
  <cols>
    <col min="1" max="1" width="3.85546875" style="1" customWidth="1"/>
    <col min="2" max="2" width="8.140625" style="2" customWidth="1"/>
    <col min="3" max="3" width="5.5703125" style="3" customWidth="1"/>
    <col min="4" max="4" width="21.42578125" style="4" customWidth="1"/>
    <col min="5" max="5" width="2.7109375" style="4" customWidth="1"/>
    <col min="6" max="6" width="21.7109375" style="4" customWidth="1"/>
    <col min="7" max="7" width="5.5703125" style="4" customWidth="1"/>
    <col min="8" max="8" width="21.42578125" style="5" customWidth="1"/>
    <col min="9" max="9" width="33.28515625" style="5" customWidth="1"/>
    <col min="10" max="10" width="11.28515625" style="5" customWidth="1"/>
    <col min="11" max="12" width="2.7109375" style="5" customWidth="1"/>
    <col min="13" max="13" width="2.7109375" style="6" customWidth="1"/>
    <col min="14" max="14" width="4.42578125" style="7" customWidth="1"/>
    <col min="15" max="15" width="24.28515625" style="8" customWidth="1"/>
    <col min="16" max="17" width="2.7109375" style="8" customWidth="1"/>
    <col min="18" max="21" width="2.7109375" style="4" customWidth="1"/>
    <col min="22" max="23" width="2.7109375" style="9" customWidth="1"/>
    <col min="24" max="27" width="2.7109375" style="4" customWidth="1"/>
    <col min="28" max="16384" width="8.7109375" style="4"/>
  </cols>
  <sheetData>
    <row r="1" spans="1:32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32" ht="42" customHeight="1">
      <c r="A2" s="12"/>
      <c r="B2" s="13"/>
      <c r="C2" s="13"/>
      <c r="E2" s="13"/>
      <c r="F2" s="13" t="s">
        <v>1</v>
      </c>
      <c r="G2" s="13"/>
      <c r="H2" s="14">
        <v>43772</v>
      </c>
      <c r="I2" s="14"/>
      <c r="J2" s="15"/>
      <c r="K2" s="11"/>
    </row>
    <row r="3" spans="1:32" ht="69.95" customHeight="1">
      <c r="A3" s="16"/>
      <c r="J3" s="17"/>
      <c r="L3" s="18"/>
    </row>
    <row r="4" spans="1:32" ht="69.95" customHeight="1">
      <c r="A4" s="16"/>
      <c r="J4" s="19" t="s">
        <v>2</v>
      </c>
      <c r="L4" s="18"/>
    </row>
    <row r="5" spans="1:32" ht="5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L5" s="18"/>
    </row>
    <row r="6" spans="1:32" s="24" customFormat="1" ht="15.75">
      <c r="A6" s="21"/>
      <c r="B6" s="22"/>
      <c r="C6" s="22"/>
      <c r="D6" s="23" t="str">
        <f>F2</f>
        <v>U6</v>
      </c>
      <c r="F6" s="25"/>
      <c r="G6" s="25"/>
      <c r="H6" s="25"/>
      <c r="I6" s="25"/>
      <c r="J6" s="26"/>
      <c r="L6" s="27"/>
      <c r="M6" s="27"/>
      <c r="N6" s="27"/>
      <c r="O6" s="28"/>
      <c r="P6" s="28"/>
      <c r="Q6" s="28"/>
      <c r="T6" s="27"/>
      <c r="U6" s="27"/>
      <c r="V6" s="29"/>
      <c r="W6" s="29"/>
      <c r="AD6" s="30"/>
      <c r="AE6" s="30"/>
      <c r="AF6" s="30"/>
    </row>
    <row r="7" spans="1:32" s="30" customFormat="1" ht="15.75">
      <c r="A7" s="31"/>
      <c r="B7" s="32"/>
      <c r="C7" s="33" t="s">
        <v>3</v>
      </c>
      <c r="D7" s="34" t="s">
        <v>4</v>
      </c>
      <c r="F7" s="27"/>
      <c r="G7" s="27"/>
      <c r="H7" s="32"/>
      <c r="I7" s="32"/>
      <c r="J7" s="35"/>
      <c r="K7" s="36"/>
      <c r="L7" s="27"/>
      <c r="M7" s="32"/>
      <c r="N7" s="27"/>
      <c r="O7" s="28"/>
      <c r="P7" s="28"/>
      <c r="Q7" s="28"/>
      <c r="T7" s="27"/>
      <c r="U7" s="37"/>
      <c r="V7" s="38"/>
      <c r="W7" s="38"/>
    </row>
    <row r="8" spans="1:32" s="30" customFormat="1" ht="15.75">
      <c r="A8" s="39"/>
      <c r="B8" s="24"/>
      <c r="C8" s="40" t="s">
        <v>5</v>
      </c>
      <c r="D8" s="41" t="s">
        <v>6</v>
      </c>
      <c r="F8" s="27"/>
      <c r="G8" s="27"/>
      <c r="H8" s="32"/>
      <c r="I8" s="32"/>
      <c r="J8" s="35"/>
      <c r="K8" s="36"/>
      <c r="L8" s="27"/>
      <c r="M8" s="32"/>
      <c r="N8" s="27"/>
      <c r="O8" s="28"/>
      <c r="P8" s="28"/>
      <c r="Q8" s="28"/>
      <c r="T8" s="27"/>
      <c r="U8" s="37"/>
      <c r="V8" s="38"/>
      <c r="W8" s="38"/>
    </row>
    <row r="9" spans="1:32" s="30" customFormat="1" ht="15.75">
      <c r="A9" s="39"/>
      <c r="B9" s="24"/>
      <c r="C9" s="40" t="s">
        <v>7</v>
      </c>
      <c r="D9" s="34" t="s">
        <v>8</v>
      </c>
      <c r="F9" s="27"/>
      <c r="G9" s="27"/>
      <c r="H9" s="42"/>
      <c r="I9" s="42"/>
      <c r="J9" s="35"/>
      <c r="K9" s="36"/>
      <c r="L9" s="27"/>
      <c r="M9" s="32"/>
      <c r="N9" s="27"/>
      <c r="O9" s="28"/>
      <c r="P9" s="28"/>
      <c r="Q9" s="28"/>
      <c r="T9" s="27"/>
      <c r="U9" s="37"/>
      <c r="V9" s="38"/>
      <c r="W9" s="38"/>
    </row>
    <row r="10" spans="1:32" s="30" customFormat="1" ht="15.75">
      <c r="A10" s="39"/>
      <c r="B10" s="24"/>
      <c r="C10" s="40" t="s">
        <v>9</v>
      </c>
      <c r="D10" s="34" t="s">
        <v>10</v>
      </c>
      <c r="F10" s="27"/>
      <c r="G10" s="27"/>
      <c r="H10" s="42"/>
      <c r="I10" s="42"/>
      <c r="J10" s="35"/>
      <c r="K10" s="36"/>
      <c r="L10" s="27"/>
      <c r="M10" s="32"/>
      <c r="N10" s="27"/>
      <c r="O10" s="28"/>
      <c r="P10" s="28"/>
      <c r="Q10" s="28"/>
      <c r="T10" s="27"/>
      <c r="U10" s="37"/>
      <c r="V10" s="38"/>
      <c r="W10" s="38"/>
    </row>
    <row r="11" spans="1:32" s="30" customFormat="1" ht="15.75">
      <c r="A11" s="39"/>
      <c r="B11" s="24"/>
      <c r="C11" s="40" t="s">
        <v>11</v>
      </c>
      <c r="D11" s="34" t="s">
        <v>12</v>
      </c>
      <c r="F11" s="27"/>
      <c r="G11" s="27"/>
      <c r="H11" s="42"/>
      <c r="I11" s="42"/>
      <c r="J11" s="35"/>
      <c r="K11" s="36"/>
      <c r="L11" s="27"/>
      <c r="M11" s="32"/>
      <c r="N11" s="27"/>
      <c r="O11" s="28"/>
      <c r="P11" s="28"/>
      <c r="Q11" s="28"/>
      <c r="T11" s="27"/>
      <c r="U11" s="37"/>
      <c r="V11" s="38"/>
      <c r="W11" s="38"/>
    </row>
    <row r="12" spans="1:32" s="30" customFormat="1" ht="12.75" customHeight="1">
      <c r="A12" s="39"/>
      <c r="B12" s="24"/>
      <c r="C12" s="24"/>
      <c r="D12" s="43"/>
      <c r="F12" s="27"/>
      <c r="G12" s="27"/>
      <c r="H12" s="32"/>
      <c r="I12" s="32"/>
      <c r="J12" s="44"/>
      <c r="K12" s="45"/>
      <c r="L12" s="45"/>
      <c r="M12" s="32"/>
      <c r="N12" s="27"/>
      <c r="O12" s="28"/>
      <c r="P12" s="28"/>
      <c r="Q12" s="28"/>
      <c r="T12" s="45"/>
      <c r="U12" s="37"/>
      <c r="V12" s="46"/>
      <c r="W12" s="38"/>
    </row>
    <row r="13" spans="1:32" ht="113.25" customHeight="1">
      <c r="A13" s="16"/>
      <c r="B13" s="47"/>
      <c r="C13" s="47"/>
      <c r="D13" s="48"/>
      <c r="E13" s="49"/>
      <c r="F13" s="7"/>
      <c r="G13" s="7"/>
      <c r="H13" s="50"/>
      <c r="I13" s="50"/>
      <c r="J13" s="44"/>
      <c r="L13" s="7"/>
      <c r="T13" s="51"/>
      <c r="U13" s="52"/>
    </row>
    <row r="14" spans="1:32" s="37" customFormat="1" ht="18.75" customHeight="1">
      <c r="A14" s="31"/>
      <c r="B14" s="27"/>
      <c r="C14" s="27"/>
      <c r="D14" s="42" t="s">
        <v>13</v>
      </c>
      <c r="E14" s="53">
        <f>H2</f>
        <v>43772</v>
      </c>
      <c r="F14" s="54"/>
      <c r="G14" s="54"/>
      <c r="H14" s="55"/>
      <c r="I14" s="55"/>
      <c r="J14" s="56"/>
      <c r="K14" s="57"/>
      <c r="L14" s="27"/>
      <c r="M14" s="32"/>
      <c r="N14" s="27"/>
      <c r="O14" s="28"/>
      <c r="P14" s="28"/>
      <c r="Q14" s="28"/>
      <c r="T14" s="32"/>
      <c r="V14" s="58"/>
      <c r="W14" s="58"/>
    </row>
    <row r="15" spans="1:32" s="37" customFormat="1" ht="18.75" customHeight="1">
      <c r="A15" s="31"/>
      <c r="B15" s="27"/>
      <c r="C15" s="27"/>
      <c r="D15" s="42"/>
      <c r="E15" s="59" t="s">
        <v>14</v>
      </c>
      <c r="F15" s="60"/>
      <c r="G15" s="60"/>
      <c r="H15" s="42" t="s">
        <v>15</v>
      </c>
      <c r="I15" s="42"/>
      <c r="J15" s="56"/>
      <c r="K15" s="57"/>
      <c r="L15" s="27"/>
      <c r="M15" s="32"/>
      <c r="N15" s="27"/>
      <c r="O15" s="28"/>
      <c r="P15" s="28"/>
      <c r="Q15" s="28"/>
      <c r="T15" s="32"/>
      <c r="V15" s="58"/>
      <c r="W15" s="58"/>
    </row>
    <row r="16" spans="1:32" s="37" customFormat="1" ht="18.75" customHeight="1">
      <c r="A16" s="31"/>
      <c r="B16" s="27"/>
      <c r="C16" s="27"/>
      <c r="D16" s="42"/>
      <c r="E16" s="60"/>
      <c r="F16" s="27"/>
      <c r="G16" s="27"/>
      <c r="H16" s="55"/>
      <c r="I16" s="55"/>
      <c r="J16" s="56"/>
      <c r="K16" s="57"/>
      <c r="L16" s="27"/>
      <c r="M16" s="32"/>
      <c r="N16" s="27"/>
      <c r="O16" s="28"/>
      <c r="P16" s="28"/>
      <c r="Q16" s="28"/>
      <c r="T16" s="32"/>
      <c r="V16" s="58"/>
      <c r="W16" s="58"/>
    </row>
    <row r="17" spans="1:23" s="37" customFormat="1" ht="18.75" customHeight="1">
      <c r="A17" s="31"/>
      <c r="B17" s="27"/>
      <c r="C17" s="27"/>
      <c r="D17" s="42" t="s">
        <v>16</v>
      </c>
      <c r="E17" s="54" t="s">
        <v>17</v>
      </c>
      <c r="F17" s="27"/>
      <c r="G17" s="27"/>
      <c r="H17" s="55"/>
      <c r="I17" s="55"/>
      <c r="J17" s="56"/>
      <c r="K17" s="57"/>
      <c r="L17" s="27"/>
      <c r="M17" s="32"/>
      <c r="N17" s="27"/>
      <c r="O17" s="28"/>
      <c r="P17" s="28"/>
      <c r="Q17" s="28"/>
      <c r="T17" s="32"/>
      <c r="V17" s="58"/>
      <c r="W17" s="58"/>
    </row>
    <row r="18" spans="1:23" s="37" customFormat="1" ht="18.75" customHeight="1">
      <c r="A18" s="31"/>
      <c r="B18" s="27"/>
      <c r="C18" s="27"/>
      <c r="D18" s="42"/>
      <c r="E18" s="60"/>
      <c r="F18" s="27"/>
      <c r="G18" s="27"/>
      <c r="H18" s="55"/>
      <c r="I18" s="55"/>
      <c r="J18" s="56"/>
      <c r="K18" s="57"/>
      <c r="L18" s="27"/>
      <c r="M18" s="32"/>
      <c r="N18" s="27"/>
      <c r="O18" s="28"/>
      <c r="P18" s="28"/>
      <c r="Q18" s="28"/>
      <c r="T18" s="32"/>
      <c r="V18" s="58"/>
      <c r="W18" s="58"/>
    </row>
    <row r="19" spans="1:23" s="37" customFormat="1" ht="18.75" customHeight="1">
      <c r="A19" s="31"/>
      <c r="B19" s="27"/>
      <c r="C19" s="27"/>
      <c r="D19" s="42" t="s">
        <v>18</v>
      </c>
      <c r="E19" s="61" t="s">
        <v>19</v>
      </c>
      <c r="F19" s="61"/>
      <c r="G19" s="61"/>
      <c r="H19" s="61"/>
      <c r="I19" s="61"/>
      <c r="J19" s="61"/>
      <c r="K19" s="57"/>
      <c r="L19" s="27"/>
      <c r="M19" s="32"/>
      <c r="N19" s="27"/>
      <c r="O19" s="28"/>
      <c r="P19" s="28"/>
      <c r="Q19" s="28"/>
      <c r="T19" s="32"/>
      <c r="V19" s="58"/>
      <c r="W19" s="58"/>
    </row>
    <row r="20" spans="1:23" s="37" customFormat="1" ht="18.75" customHeight="1">
      <c r="A20" s="31"/>
      <c r="B20" s="27"/>
      <c r="C20" s="27"/>
      <c r="D20" s="42"/>
      <c r="E20" s="60"/>
      <c r="F20" s="27"/>
      <c r="G20" s="27"/>
      <c r="H20" s="55"/>
      <c r="I20" s="55"/>
      <c r="J20" s="56"/>
      <c r="K20" s="57"/>
      <c r="L20" s="27"/>
      <c r="M20" s="32"/>
      <c r="N20" s="27"/>
      <c r="O20" s="28"/>
      <c r="P20" s="28"/>
      <c r="Q20" s="28"/>
      <c r="T20" s="32"/>
      <c r="V20" s="58"/>
      <c r="W20" s="58"/>
    </row>
    <row r="21" spans="1:23" s="37" customFormat="1" ht="18.75" customHeight="1">
      <c r="A21" s="31"/>
      <c r="B21" s="27"/>
      <c r="C21" s="27"/>
      <c r="D21" s="42" t="s">
        <v>20</v>
      </c>
      <c r="E21" s="61" t="s">
        <v>21</v>
      </c>
      <c r="F21" s="61"/>
      <c r="G21" s="61"/>
      <c r="H21" s="61"/>
      <c r="I21" s="61"/>
      <c r="J21" s="61"/>
      <c r="K21" s="57"/>
      <c r="L21" s="27"/>
      <c r="M21" s="32"/>
      <c r="N21" s="27"/>
      <c r="O21" s="28"/>
      <c r="P21" s="28"/>
      <c r="Q21" s="28"/>
      <c r="T21" s="32"/>
      <c r="V21" s="58"/>
      <c r="W21" s="58"/>
    </row>
    <row r="22" spans="1:23" s="37" customFormat="1" ht="18.75" customHeight="1">
      <c r="A22" s="31"/>
      <c r="B22" s="27"/>
      <c r="C22" s="27"/>
      <c r="D22" s="42"/>
      <c r="E22" s="60"/>
      <c r="F22" s="27"/>
      <c r="G22" s="27"/>
      <c r="H22" s="55"/>
      <c r="I22" s="55"/>
      <c r="J22" s="56"/>
      <c r="K22" s="57"/>
      <c r="L22" s="27"/>
      <c r="M22" s="32"/>
      <c r="N22" s="27"/>
      <c r="O22" s="28"/>
      <c r="P22" s="28"/>
      <c r="Q22" s="28"/>
      <c r="T22" s="32"/>
      <c r="V22" s="58"/>
      <c r="W22" s="58"/>
    </row>
    <row r="23" spans="1:23" s="37" customFormat="1" ht="18.75" customHeight="1">
      <c r="A23" s="31"/>
      <c r="B23" s="27"/>
      <c r="C23" s="27"/>
      <c r="D23" s="42" t="s">
        <v>22</v>
      </c>
      <c r="E23" s="59" t="s">
        <v>23</v>
      </c>
      <c r="F23" s="60"/>
      <c r="G23" s="62"/>
      <c r="H23" s="62"/>
      <c r="I23" s="62"/>
      <c r="J23" s="63"/>
      <c r="K23" s="57"/>
      <c r="L23" s="27"/>
      <c r="M23" s="32"/>
      <c r="N23" s="27"/>
      <c r="O23" s="28"/>
      <c r="P23" s="28"/>
      <c r="Q23" s="28"/>
      <c r="T23" s="32"/>
      <c r="V23" s="58"/>
      <c r="W23" s="58"/>
    </row>
    <row r="24" spans="1:23" s="37" customFormat="1" ht="18.75" customHeight="1">
      <c r="A24" s="31"/>
      <c r="B24" s="27"/>
      <c r="C24" s="27"/>
      <c r="D24" s="42"/>
      <c r="E24" s="60"/>
      <c r="F24" s="27"/>
      <c r="G24" s="27"/>
      <c r="H24" s="55"/>
      <c r="I24" s="55"/>
      <c r="J24" s="56"/>
      <c r="K24" s="57"/>
      <c r="L24" s="27"/>
      <c r="M24" s="32"/>
      <c r="N24" s="27"/>
      <c r="O24" s="28"/>
      <c r="P24" s="28"/>
      <c r="Q24" s="28"/>
      <c r="T24" s="32"/>
      <c r="V24" s="58"/>
      <c r="W24" s="58"/>
    </row>
    <row r="25" spans="1:23" s="37" customFormat="1" ht="30.75" customHeight="1">
      <c r="A25" s="64"/>
      <c r="B25" s="65"/>
      <c r="C25" s="66"/>
      <c r="D25" s="42"/>
      <c r="E25" s="60"/>
      <c r="F25" s="67"/>
      <c r="G25" s="67"/>
      <c r="H25" s="42"/>
      <c r="I25" s="42"/>
      <c r="J25" s="68"/>
      <c r="K25" s="57"/>
      <c r="L25" s="66"/>
      <c r="M25" s="42"/>
      <c r="N25" s="27"/>
      <c r="O25" s="28"/>
      <c r="P25" s="28"/>
      <c r="Q25" s="28"/>
      <c r="T25" s="32"/>
      <c r="V25" s="58"/>
      <c r="W25" s="58"/>
    </row>
    <row r="26" spans="1:23" s="37" customFormat="1" ht="21" customHeight="1">
      <c r="A26" s="69"/>
      <c r="B26" s="70" t="s">
        <v>24</v>
      </c>
      <c r="C26" s="71"/>
      <c r="D26" s="70"/>
      <c r="E26" s="70"/>
      <c r="F26" s="71"/>
      <c r="G26" s="71"/>
      <c r="H26" s="71" t="s">
        <v>25</v>
      </c>
      <c r="I26" s="71" t="s">
        <v>26</v>
      </c>
      <c r="J26" s="72"/>
      <c r="K26" s="73"/>
      <c r="L26" s="27"/>
      <c r="M26" s="32"/>
      <c r="N26" s="27"/>
      <c r="T26" s="32"/>
      <c r="V26" s="57"/>
      <c r="W26" s="57"/>
    </row>
    <row r="27" spans="1:23" s="37" customFormat="1" ht="21" customHeight="1">
      <c r="A27" s="74">
        <v>1</v>
      </c>
      <c r="B27" s="75" t="s">
        <v>27</v>
      </c>
      <c r="C27" s="76" t="s">
        <v>28</v>
      </c>
      <c r="D27" s="77" t="str">
        <f>D7</f>
        <v>HC Bohemians Praha</v>
      </c>
      <c r="E27" s="57" t="s">
        <v>29</v>
      </c>
      <c r="F27" s="37" t="str">
        <f>D10</f>
        <v>Kbely A</v>
      </c>
      <c r="H27" s="32"/>
      <c r="I27" s="32"/>
      <c r="J27" s="78"/>
      <c r="K27" s="57"/>
      <c r="L27" s="57"/>
      <c r="T27" s="57"/>
      <c r="U27" s="57"/>
    </row>
    <row r="28" spans="1:23" s="37" customFormat="1" ht="21" customHeight="1">
      <c r="A28" s="79">
        <v>2</v>
      </c>
      <c r="B28" s="80"/>
      <c r="C28" s="81" t="s">
        <v>30</v>
      </c>
      <c r="D28" s="82" t="str">
        <f>D9</f>
        <v>Slavia</v>
      </c>
      <c r="E28" s="83" t="s">
        <v>29</v>
      </c>
      <c r="F28" s="84" t="str">
        <f>D8</f>
        <v>Mnichovice</v>
      </c>
      <c r="G28" s="84"/>
      <c r="H28" s="85"/>
      <c r="I28" s="85"/>
      <c r="J28" s="86"/>
      <c r="K28" s="57"/>
      <c r="L28" s="57"/>
    </row>
    <row r="29" spans="1:23" s="37" customFormat="1" ht="21" customHeight="1">
      <c r="A29" s="79">
        <v>3</v>
      </c>
      <c r="B29" s="80">
        <v>0.38888888888888901</v>
      </c>
      <c r="C29" s="87" t="s">
        <v>28</v>
      </c>
      <c r="D29" s="88" t="str">
        <f>D11</f>
        <v>Kbely B</v>
      </c>
      <c r="E29" s="89" t="s">
        <v>29</v>
      </c>
      <c r="F29" s="90" t="str">
        <f>D9</f>
        <v>Slavia</v>
      </c>
      <c r="G29" s="90"/>
      <c r="H29" s="91"/>
      <c r="I29" s="91"/>
      <c r="J29" s="92"/>
      <c r="K29" s="57"/>
      <c r="L29" s="57"/>
    </row>
    <row r="30" spans="1:23" s="37" customFormat="1" ht="21" customHeight="1">
      <c r="A30" s="79">
        <v>4</v>
      </c>
      <c r="B30" s="80"/>
      <c r="C30" s="81" t="s">
        <v>30</v>
      </c>
      <c r="D30" s="82" t="str">
        <f>D8</f>
        <v>Mnichovice</v>
      </c>
      <c r="E30" s="83" t="s">
        <v>29</v>
      </c>
      <c r="F30" s="84" t="str">
        <f>D7</f>
        <v>HC Bohemians Praha</v>
      </c>
      <c r="G30" s="84"/>
      <c r="H30" s="85"/>
      <c r="I30" s="85"/>
      <c r="J30" s="86"/>
      <c r="K30" s="57"/>
      <c r="L30" s="57"/>
    </row>
    <row r="31" spans="1:23" s="37" customFormat="1" ht="21" customHeight="1">
      <c r="A31" s="79">
        <v>5</v>
      </c>
      <c r="B31" s="80">
        <v>0.40277777777777801</v>
      </c>
      <c r="C31" s="87" t="s">
        <v>28</v>
      </c>
      <c r="D31" s="88" t="str">
        <f>D10</f>
        <v>Kbely A</v>
      </c>
      <c r="E31" s="89" t="s">
        <v>29</v>
      </c>
      <c r="F31" s="90" t="str">
        <f>D8</f>
        <v>Mnichovice</v>
      </c>
      <c r="G31" s="90"/>
      <c r="H31" s="91"/>
      <c r="I31" s="91"/>
      <c r="J31" s="92"/>
      <c r="K31" s="57"/>
      <c r="L31" s="57"/>
    </row>
    <row r="32" spans="1:23" s="37" customFormat="1" ht="21" customHeight="1">
      <c r="A32" s="79">
        <v>6</v>
      </c>
      <c r="B32" s="80"/>
      <c r="C32" s="81" t="s">
        <v>30</v>
      </c>
      <c r="D32" s="82" t="str">
        <f>D7</f>
        <v>HC Bohemians Praha</v>
      </c>
      <c r="E32" s="83" t="s">
        <v>29</v>
      </c>
      <c r="F32" s="84" t="str">
        <f>D11</f>
        <v>Kbely B</v>
      </c>
      <c r="G32" s="84"/>
      <c r="H32" s="85"/>
      <c r="I32" s="85"/>
      <c r="J32" s="86"/>
      <c r="K32" s="57"/>
      <c r="L32" s="57"/>
    </row>
    <row r="33" spans="1:21" s="37" customFormat="1" ht="21" customHeight="1">
      <c r="A33" s="79">
        <v>7</v>
      </c>
      <c r="B33" s="80">
        <v>0.41666666666666707</v>
      </c>
      <c r="C33" s="87" t="s">
        <v>28</v>
      </c>
      <c r="D33" s="88" t="str">
        <f>D9</f>
        <v>Slavia</v>
      </c>
      <c r="E33" s="89" t="s">
        <v>29</v>
      </c>
      <c r="F33" s="90" t="str">
        <f>D7</f>
        <v>HC Bohemians Praha</v>
      </c>
      <c r="G33" s="90"/>
      <c r="H33" s="91"/>
      <c r="I33" s="91"/>
      <c r="J33" s="92"/>
      <c r="K33" s="57"/>
      <c r="L33" s="57"/>
    </row>
    <row r="34" spans="1:21" s="37" customFormat="1" ht="21" customHeight="1">
      <c r="A34" s="79">
        <v>8</v>
      </c>
      <c r="B34" s="80"/>
      <c r="C34" s="81" t="s">
        <v>30</v>
      </c>
      <c r="D34" s="82" t="str">
        <f>D11</f>
        <v>Kbely B</v>
      </c>
      <c r="E34" s="83" t="s">
        <v>29</v>
      </c>
      <c r="F34" s="84" t="str">
        <f>D10</f>
        <v>Kbely A</v>
      </c>
      <c r="G34" s="84"/>
      <c r="H34" s="85"/>
      <c r="I34" s="85"/>
      <c r="J34" s="86"/>
      <c r="K34" s="57"/>
      <c r="L34" s="57"/>
    </row>
    <row r="35" spans="1:21" s="37" customFormat="1" ht="21" customHeight="1">
      <c r="A35" s="79">
        <v>9</v>
      </c>
      <c r="B35" s="80">
        <v>0.43055555555555602</v>
      </c>
      <c r="C35" s="87" t="s">
        <v>28</v>
      </c>
      <c r="D35" s="88" t="str">
        <f>D8</f>
        <v>Mnichovice</v>
      </c>
      <c r="E35" s="89" t="s">
        <v>29</v>
      </c>
      <c r="F35" s="90" t="str">
        <f>D11</f>
        <v>Kbely B</v>
      </c>
      <c r="G35" s="90"/>
      <c r="H35" s="90"/>
      <c r="I35" s="90"/>
      <c r="J35" s="92"/>
      <c r="K35" s="57"/>
      <c r="L35" s="57"/>
    </row>
    <row r="36" spans="1:21" s="37" customFormat="1" ht="21" customHeight="1">
      <c r="A36" s="79">
        <v>10</v>
      </c>
      <c r="B36" s="80"/>
      <c r="C36" s="81" t="s">
        <v>30</v>
      </c>
      <c r="D36" s="82" t="str">
        <f>D10</f>
        <v>Kbely A</v>
      </c>
      <c r="E36" s="83" t="s">
        <v>29</v>
      </c>
      <c r="F36" s="84" t="str">
        <f>D9</f>
        <v>Slavia</v>
      </c>
      <c r="G36" s="84"/>
      <c r="H36" s="84"/>
      <c r="I36" s="84"/>
      <c r="J36" s="86"/>
      <c r="K36" s="57"/>
      <c r="L36" s="57"/>
    </row>
    <row r="37" spans="1:21" s="4" customFormat="1" ht="28.5" customHeight="1">
      <c r="A37" s="93"/>
      <c r="B37" s="80">
        <v>0.44444444444444403</v>
      </c>
      <c r="C37" s="94"/>
      <c r="D37" s="95" t="s">
        <v>31</v>
      </c>
      <c r="E37" s="95"/>
      <c r="F37" s="95"/>
      <c r="G37" s="95"/>
      <c r="H37" s="95"/>
      <c r="I37" s="95"/>
      <c r="J37" s="95"/>
      <c r="K37" s="96"/>
      <c r="L37" s="52"/>
      <c r="M37" s="9"/>
      <c r="N37" s="9"/>
    </row>
    <row r="38" spans="1:21" s="4" customFormat="1" ht="16.149999999999999" customHeight="1">
      <c r="A38" s="97"/>
      <c r="B38" s="98"/>
      <c r="C38" s="99"/>
      <c r="D38" s="100"/>
      <c r="E38" s="100"/>
      <c r="F38" s="101"/>
      <c r="G38" s="101"/>
      <c r="H38" s="102"/>
      <c r="I38" s="102"/>
      <c r="J38" s="102"/>
      <c r="K38" s="52"/>
      <c r="L38" s="52"/>
      <c r="M38" s="9"/>
      <c r="N38" s="9"/>
    </row>
    <row r="39" spans="1:21" s="4" customFormat="1" ht="16.149999999999999" customHeight="1">
      <c r="A39" s="97"/>
      <c r="B39" s="103"/>
      <c r="C39" s="99"/>
      <c r="D39" s="100"/>
      <c r="E39" s="104"/>
      <c r="F39" s="101"/>
      <c r="G39" s="101"/>
      <c r="H39" s="102"/>
      <c r="I39" s="102"/>
      <c r="J39" s="105"/>
      <c r="K39" s="52"/>
      <c r="L39" s="52"/>
      <c r="M39" s="9"/>
      <c r="N39" s="9"/>
    </row>
    <row r="40" spans="1:21" s="4" customFormat="1" ht="16.149999999999999" customHeight="1">
      <c r="A40" s="97"/>
      <c r="B40" s="98"/>
      <c r="C40" s="106"/>
      <c r="D40" s="100"/>
      <c r="E40" s="100"/>
      <c r="F40" s="101"/>
      <c r="G40" s="101"/>
      <c r="H40" s="102"/>
      <c r="I40" s="102"/>
      <c r="J40" s="105"/>
      <c r="K40" s="52"/>
      <c r="L40" s="52"/>
      <c r="M40" s="9"/>
      <c r="N40" s="9"/>
    </row>
    <row r="41" spans="1:21" s="4" customFormat="1" ht="16.149999999999999" customHeight="1">
      <c r="A41" s="97"/>
      <c r="B41" s="98"/>
      <c r="C41" s="106"/>
      <c r="D41" s="100"/>
      <c r="E41" s="100"/>
      <c r="F41" s="101"/>
      <c r="G41" s="101"/>
      <c r="H41" s="102"/>
      <c r="I41" s="102"/>
      <c r="J41" s="105"/>
      <c r="K41" s="52"/>
      <c r="L41" s="52"/>
      <c r="M41" s="9"/>
      <c r="N41" s="9"/>
    </row>
    <row r="42" spans="1:21" s="4" customFormat="1" ht="16.149999999999999" customHeight="1">
      <c r="A42" s="97"/>
      <c r="B42" s="103"/>
      <c r="C42" s="106"/>
      <c r="D42" s="100"/>
      <c r="E42" s="100"/>
      <c r="F42" s="101"/>
      <c r="G42" s="101"/>
      <c r="H42" s="107"/>
      <c r="I42" s="107"/>
      <c r="J42" s="107"/>
      <c r="K42" s="52"/>
      <c r="L42" s="52"/>
      <c r="M42" s="9"/>
      <c r="N42" s="9"/>
    </row>
    <row r="43" spans="1:21" s="4" customFormat="1" ht="16.149999999999999" customHeight="1">
      <c r="A43" s="97"/>
      <c r="B43" s="98"/>
      <c r="C43" s="99"/>
      <c r="D43" s="108"/>
      <c r="E43" s="109"/>
      <c r="F43" s="110"/>
      <c r="G43" s="110"/>
      <c r="H43" s="111"/>
      <c r="I43" s="110"/>
      <c r="J43" s="110"/>
      <c r="K43" s="112"/>
      <c r="L43" s="52"/>
      <c r="M43" s="113"/>
      <c r="N43" s="9"/>
    </row>
    <row r="44" spans="1:21" s="4" customFormat="1" ht="16.149999999999999" customHeight="1">
      <c r="A44" s="97"/>
      <c r="B44" s="98"/>
      <c r="C44" s="99"/>
      <c r="D44" s="114"/>
      <c r="E44" s="100"/>
      <c r="F44" s="101"/>
      <c r="G44" s="101"/>
      <c r="H44" s="110"/>
      <c r="I44" s="110"/>
      <c r="J44" s="110"/>
      <c r="K44" s="112"/>
      <c r="L44" s="52"/>
      <c r="M44" s="9"/>
      <c r="N44" s="9"/>
    </row>
    <row r="45" spans="1:21" s="4" customFormat="1" ht="16.149999999999999" customHeight="1">
      <c r="A45" s="97"/>
      <c r="B45" s="103"/>
      <c r="C45" s="106"/>
      <c r="D45" s="100"/>
      <c r="E45" s="100"/>
      <c r="F45" s="101"/>
      <c r="G45" s="101"/>
      <c r="H45" s="115"/>
      <c r="I45" s="115"/>
      <c r="J45" s="115"/>
      <c r="K45" s="116"/>
      <c r="L45" s="112"/>
      <c r="M45" s="48"/>
      <c r="N45" s="7"/>
      <c r="O45" s="8"/>
    </row>
    <row r="46" spans="1:21" ht="16.149999999999999" customHeight="1">
      <c r="A46" s="97"/>
      <c r="B46" s="98"/>
      <c r="C46" s="117"/>
      <c r="D46" s="100"/>
      <c r="E46" s="118"/>
      <c r="F46" s="101"/>
      <c r="G46" s="101"/>
      <c r="H46" s="105"/>
      <c r="I46" s="105"/>
      <c r="J46" s="105"/>
      <c r="K46" s="116"/>
      <c r="L46" s="112"/>
      <c r="M46" s="48"/>
      <c r="T46" s="112"/>
      <c r="U46" s="52"/>
    </row>
    <row r="47" spans="1:21" ht="16.149999999999999" customHeight="1">
      <c r="A47" s="97"/>
      <c r="B47" s="98"/>
      <c r="C47" s="106"/>
      <c r="D47" s="104"/>
      <c r="E47" s="104"/>
      <c r="F47" s="101"/>
      <c r="G47" s="101"/>
      <c r="H47" s="105"/>
      <c r="I47" s="105"/>
      <c r="J47" s="105"/>
      <c r="K47" s="116"/>
      <c r="L47" s="112"/>
      <c r="M47" s="48"/>
      <c r="T47" s="112"/>
      <c r="U47" s="52"/>
    </row>
    <row r="48" spans="1:21" ht="16.149999999999999" customHeight="1">
      <c r="A48" s="97"/>
      <c r="B48" s="103"/>
      <c r="C48" s="99"/>
      <c r="D48" s="118"/>
      <c r="E48" s="100"/>
      <c r="F48" s="101"/>
      <c r="G48" s="101"/>
      <c r="H48" s="105"/>
      <c r="I48" s="105"/>
      <c r="J48" s="119"/>
      <c r="K48" s="116"/>
      <c r="L48" s="112"/>
      <c r="M48" s="48"/>
    </row>
    <row r="49" spans="1:14" ht="16.149999999999999" customHeight="1">
      <c r="A49" s="97"/>
      <c r="B49" s="98"/>
      <c r="C49" s="99"/>
      <c r="D49" s="100"/>
      <c r="E49" s="100"/>
      <c r="F49" s="101"/>
      <c r="G49" s="101"/>
      <c r="H49" s="105"/>
      <c r="I49" s="105"/>
      <c r="J49" s="105"/>
      <c r="K49" s="116"/>
      <c r="L49" s="112"/>
      <c r="M49" s="49"/>
      <c r="N49" s="8"/>
    </row>
    <row r="50" spans="1:14" ht="16.149999999999999" customHeight="1">
      <c r="A50" s="97"/>
      <c r="B50" s="98"/>
      <c r="C50" s="106"/>
      <c r="D50" s="104"/>
      <c r="E50" s="104"/>
      <c r="F50" s="101"/>
      <c r="G50" s="101"/>
      <c r="H50" s="120"/>
      <c r="I50" s="120"/>
      <c r="J50" s="115"/>
      <c r="K50" s="116"/>
      <c r="L50" s="112"/>
      <c r="M50" s="49"/>
      <c r="N50" s="8"/>
    </row>
    <row r="51" spans="1:14" ht="16.149999999999999" customHeight="1">
      <c r="A51" s="109"/>
      <c r="B51" s="109"/>
      <c r="C51" s="121"/>
      <c r="D51" s="104"/>
      <c r="E51" s="122"/>
      <c r="F51" s="101"/>
      <c r="G51" s="101"/>
      <c r="H51" s="120"/>
      <c r="I51" s="120"/>
      <c r="J51" s="115"/>
      <c r="K51" s="116"/>
      <c r="L51" s="112"/>
      <c r="M51" s="49"/>
      <c r="N51" s="8"/>
    </row>
    <row r="52" spans="1:14" ht="16.149999999999999" customHeight="1">
      <c r="A52" s="123"/>
      <c r="B52" s="98"/>
      <c r="C52" s="124"/>
      <c r="D52" s="104"/>
      <c r="E52" s="104"/>
      <c r="F52" s="101"/>
      <c r="G52" s="101"/>
      <c r="H52" s="115"/>
      <c r="I52" s="115"/>
      <c r="J52" s="115"/>
      <c r="K52" s="4"/>
    </row>
    <row r="53" spans="1:14" ht="16.149999999999999" customHeight="1">
      <c r="A53" s="123"/>
      <c r="B53" s="98"/>
      <c r="C53" s="124"/>
      <c r="D53" s="100"/>
      <c r="E53" s="100"/>
      <c r="F53" s="101"/>
      <c r="G53" s="101"/>
      <c r="H53" s="115"/>
      <c r="I53" s="115"/>
      <c r="J53" s="115"/>
      <c r="K53" s="4"/>
    </row>
    <row r="54" spans="1:14" ht="16.149999999999999" customHeight="1">
      <c r="A54" s="123"/>
      <c r="B54" s="98"/>
      <c r="C54" s="124"/>
      <c r="D54" s="118"/>
      <c r="E54" s="100"/>
      <c r="F54" s="101"/>
      <c r="G54" s="101"/>
      <c r="H54" s="107"/>
      <c r="I54" s="107"/>
      <c r="J54" s="107"/>
      <c r="K54" s="4"/>
    </row>
    <row r="55" spans="1:14" ht="16.149999999999999" customHeight="1">
      <c r="A55" s="123"/>
      <c r="B55" s="98"/>
      <c r="C55" s="125"/>
      <c r="D55" s="126"/>
      <c r="E55" s="126"/>
      <c r="F55" s="126"/>
      <c r="G55" s="126"/>
      <c r="H55" s="126"/>
      <c r="I55" s="126"/>
      <c r="J55" s="126"/>
      <c r="K55" s="4"/>
    </row>
    <row r="56" spans="1:14" ht="16.149999999999999" customHeight="1">
      <c r="A56" s="123"/>
      <c r="B56" s="98"/>
      <c r="C56" s="124"/>
      <c r="D56" s="113"/>
      <c r="E56" s="127"/>
      <c r="K56" s="4"/>
    </row>
    <row r="57" spans="1:14" ht="16.149999999999999" customHeight="1">
      <c r="A57" s="123"/>
      <c r="B57" s="98"/>
      <c r="C57" s="124"/>
      <c r="D57" s="113"/>
      <c r="E57" s="127"/>
      <c r="H57" s="128"/>
      <c r="I57" s="129"/>
      <c r="J57" s="129"/>
      <c r="K57" s="4"/>
    </row>
    <row r="58" spans="1:14" ht="16.149999999999999" customHeight="1">
      <c r="A58" s="123"/>
      <c r="B58" s="98"/>
      <c r="C58" s="125"/>
      <c r="H58" s="128"/>
      <c r="I58" s="129"/>
      <c r="J58" s="129"/>
      <c r="K58" s="4"/>
    </row>
    <row r="59" spans="1:14" ht="16.149999999999999" customHeight="1">
      <c r="A59" s="123"/>
      <c r="B59" s="98"/>
      <c r="C59" s="99"/>
      <c r="K59" s="4"/>
    </row>
    <row r="60" spans="1:14" ht="16.149999999999999" customHeight="1">
      <c r="A60" s="123"/>
      <c r="B60" s="98"/>
      <c r="C60" s="117"/>
      <c r="D60" s="105"/>
      <c r="E60" s="119"/>
      <c r="F60" s="127"/>
      <c r="G60" s="127"/>
      <c r="H60" s="4"/>
      <c r="I60" s="4"/>
      <c r="K60" s="4"/>
    </row>
    <row r="61" spans="1:14" ht="16.149999999999999" customHeight="1">
      <c r="A61" s="123"/>
      <c r="B61" s="98"/>
      <c r="C61" s="106"/>
      <c r="D61" s="105"/>
      <c r="E61" s="105"/>
      <c r="F61" s="127"/>
      <c r="G61" s="127"/>
      <c r="H61" s="4"/>
      <c r="I61" s="4"/>
      <c r="K61" s="4"/>
    </row>
    <row r="62" spans="1:14" ht="16.149999999999999" customHeight="1">
      <c r="A62" s="123"/>
      <c r="B62" s="98"/>
      <c r="C62" s="106"/>
      <c r="D62" s="104"/>
      <c r="E62" s="104"/>
      <c r="F62" s="127"/>
      <c r="G62" s="127"/>
      <c r="H62" s="4"/>
      <c r="I62" s="4"/>
      <c r="L62" s="7"/>
    </row>
    <row r="63" spans="1:14" ht="16.149999999999999" customHeight="1">
      <c r="A63" s="130"/>
      <c r="B63" s="126"/>
      <c r="C63" s="126"/>
      <c r="D63" s="104"/>
      <c r="E63" s="122"/>
      <c r="F63" s="127"/>
      <c r="G63" s="127"/>
      <c r="H63" s="4"/>
      <c r="I63" s="4"/>
      <c r="L63" s="7"/>
    </row>
    <row r="64" spans="1:14" ht="16.149999999999999" customHeight="1">
      <c r="A64" s="131"/>
      <c r="B64" s="112"/>
      <c r="C64" s="96"/>
      <c r="D64" s="104"/>
      <c r="E64" s="104"/>
      <c r="F64" s="127"/>
      <c r="G64" s="127"/>
      <c r="H64" s="4"/>
      <c r="I64" s="4"/>
      <c r="L64" s="7"/>
    </row>
    <row r="65" spans="1:12">
      <c r="A65" s="131"/>
      <c r="C65" s="96"/>
      <c r="D65" s="105"/>
      <c r="E65" s="105"/>
      <c r="F65" s="127"/>
      <c r="G65" s="127"/>
    </row>
    <row r="66" spans="1:12">
      <c r="D66" s="96"/>
      <c r="E66" s="96"/>
      <c r="F66" s="127"/>
      <c r="G66" s="127"/>
    </row>
    <row r="67" spans="1:12">
      <c r="D67" s="96"/>
      <c r="E67" s="113"/>
      <c r="L67" s="4"/>
    </row>
    <row r="68" spans="1:12">
      <c r="A68" s="132"/>
      <c r="B68" s="131"/>
      <c r="C68" s="124"/>
      <c r="D68" s="96"/>
      <c r="E68" s="113"/>
      <c r="L68" s="4"/>
    </row>
    <row r="69" spans="1:12">
      <c r="A69" s="132"/>
      <c r="B69" s="131"/>
      <c r="C69" s="124"/>
      <c r="L69" s="4"/>
    </row>
    <row r="70" spans="1:12">
      <c r="A70" s="132"/>
      <c r="B70" s="131"/>
      <c r="C70" s="125"/>
      <c r="L70" s="4"/>
    </row>
    <row r="71" spans="1:12">
      <c r="A71" s="132"/>
      <c r="B71" s="131"/>
      <c r="C71" s="99"/>
      <c r="L71" s="4"/>
    </row>
    <row r="72" spans="1:12">
      <c r="A72" s="132"/>
      <c r="B72" s="131"/>
      <c r="C72" s="117"/>
    </row>
    <row r="73" spans="1:12">
      <c r="A73" s="132"/>
      <c r="B73" s="131"/>
      <c r="C73" s="106"/>
    </row>
    <row r="74" spans="1:12">
      <c r="A74" s="132"/>
      <c r="B74" s="133"/>
      <c r="C74" s="134"/>
    </row>
    <row r="75" spans="1:12">
      <c r="A75" s="135"/>
      <c r="B75" s="133"/>
      <c r="C75" s="112"/>
    </row>
    <row r="76" spans="1:12">
      <c r="A76" s="135"/>
      <c r="B76" s="133"/>
      <c r="C76" s="112"/>
    </row>
  </sheetData>
  <printOptions horizontalCentered="1"/>
  <pageMargins left="0.59027777777777779" right="0.59027777777777779" top="0.39374999999999999" bottom="0.39374999999999999" header="0.51180555555555551" footer="0.51180555555555551"/>
  <pageSetup paperSize="9" scale="66" firstPageNumber="0" orientation="portrait" horizontalDpi="300" verticalDpi="300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topLeftCell="A31" workbookViewId="0">
      <selection activeCell="B52" sqref="B52"/>
    </sheetView>
  </sheetViews>
  <sheetFormatPr defaultColWidth="8.7109375" defaultRowHeight="12.75"/>
  <cols>
    <col min="1" max="1" width="3.85546875" style="1" customWidth="1"/>
    <col min="2" max="2" width="8.140625" style="2" customWidth="1"/>
    <col min="3" max="3" width="5.5703125" style="3" customWidth="1"/>
    <col min="4" max="4" width="21.42578125" style="4" customWidth="1"/>
    <col min="5" max="5" width="2.7109375" style="4" customWidth="1"/>
    <col min="6" max="6" width="21.7109375" style="4" customWidth="1"/>
    <col min="7" max="7" width="5.5703125" style="4" customWidth="1"/>
    <col min="8" max="8" width="21.42578125" style="5" customWidth="1"/>
    <col min="9" max="9" width="33.28515625" style="5" customWidth="1"/>
    <col min="10" max="10" width="11.28515625" style="5" customWidth="1"/>
    <col min="11" max="12" width="2.7109375" style="5" customWidth="1"/>
    <col min="13" max="13" width="2.7109375" style="6" customWidth="1"/>
    <col min="14" max="14" width="4.42578125" style="7" customWidth="1"/>
    <col min="15" max="15" width="24.28515625" style="8" customWidth="1"/>
    <col min="16" max="17" width="2.7109375" style="8" customWidth="1"/>
    <col min="18" max="21" width="2.7109375" style="4" customWidth="1"/>
    <col min="22" max="23" width="2.7109375" style="9" customWidth="1"/>
    <col min="24" max="27" width="2.7109375" style="4" customWidth="1"/>
    <col min="28" max="16384" width="8.7109375" style="4"/>
  </cols>
  <sheetData>
    <row r="1" spans="1:32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32" ht="42" customHeight="1">
      <c r="A2" s="12"/>
      <c r="B2" s="13"/>
      <c r="C2" s="13"/>
      <c r="E2" s="13"/>
      <c r="F2" s="13" t="s">
        <v>32</v>
      </c>
      <c r="G2" s="13"/>
      <c r="H2" s="14">
        <v>43771</v>
      </c>
      <c r="I2" s="14"/>
      <c r="J2" s="15"/>
      <c r="K2" s="11"/>
    </row>
    <row r="3" spans="1:32" ht="69.95" customHeight="1">
      <c r="A3" s="16"/>
      <c r="J3" s="17"/>
      <c r="L3" s="18"/>
    </row>
    <row r="4" spans="1:32" ht="69.95" customHeight="1">
      <c r="A4" s="16"/>
      <c r="J4" s="19" t="s">
        <v>2</v>
      </c>
      <c r="L4" s="18"/>
    </row>
    <row r="5" spans="1:32" ht="5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L5" s="18"/>
    </row>
    <row r="6" spans="1:32" s="24" customFormat="1" ht="15.75">
      <c r="A6" s="21"/>
      <c r="B6" s="22"/>
      <c r="C6" s="136"/>
      <c r="D6" s="23" t="str">
        <f>F2</f>
        <v>U8</v>
      </c>
      <c r="F6" s="25"/>
      <c r="G6" s="137"/>
      <c r="H6" s="23" t="str">
        <f>F2</f>
        <v>U8</v>
      </c>
      <c r="I6" s="25"/>
      <c r="J6" s="26"/>
      <c r="L6" s="27"/>
      <c r="M6" s="27"/>
      <c r="N6" s="27"/>
      <c r="O6" s="28"/>
      <c r="P6" s="28"/>
      <c r="Q6" s="28"/>
      <c r="T6" s="27"/>
      <c r="U6" s="27"/>
      <c r="V6" s="29"/>
      <c r="W6" s="29"/>
      <c r="AD6" s="30"/>
      <c r="AE6" s="30"/>
      <c r="AF6" s="30"/>
    </row>
    <row r="7" spans="1:32" s="30" customFormat="1" ht="15.75">
      <c r="A7" s="31"/>
      <c r="B7" s="32"/>
      <c r="C7" s="33" t="s">
        <v>3</v>
      </c>
      <c r="D7" s="34" t="s">
        <v>33</v>
      </c>
      <c r="F7" s="27"/>
      <c r="G7" s="33" t="s">
        <v>34</v>
      </c>
      <c r="H7" s="34" t="s">
        <v>35</v>
      </c>
      <c r="I7" s="32"/>
      <c r="J7" s="35"/>
      <c r="K7" s="36"/>
      <c r="L7" s="27"/>
      <c r="M7" s="32"/>
      <c r="N7" s="27"/>
      <c r="O7" s="28"/>
      <c r="P7" s="28"/>
      <c r="Q7" s="28"/>
      <c r="T7" s="27"/>
      <c r="U7" s="37"/>
      <c r="V7" s="38"/>
      <c r="W7" s="38"/>
    </row>
    <row r="8" spans="1:32" s="30" customFormat="1" ht="15.75">
      <c r="A8" s="39"/>
      <c r="B8" s="24"/>
      <c r="C8" s="40" t="s">
        <v>5</v>
      </c>
      <c r="D8" s="34" t="s">
        <v>36</v>
      </c>
      <c r="F8" s="27"/>
      <c r="G8" s="33" t="s">
        <v>37</v>
      </c>
      <c r="H8" s="34" t="s">
        <v>38</v>
      </c>
      <c r="I8" s="32"/>
      <c r="J8" s="35"/>
      <c r="K8" s="36"/>
      <c r="L8" s="27"/>
      <c r="M8" s="32"/>
      <c r="N8" s="27"/>
      <c r="O8" s="28"/>
      <c r="P8" s="28"/>
      <c r="Q8" s="28"/>
      <c r="T8" s="27"/>
      <c r="U8" s="37"/>
      <c r="V8" s="38"/>
      <c r="W8" s="38"/>
    </row>
    <row r="9" spans="1:32" s="30" customFormat="1" ht="15.75">
      <c r="A9" s="39"/>
      <c r="B9" s="24"/>
      <c r="C9" s="40" t="s">
        <v>7</v>
      </c>
      <c r="D9" s="34" t="s">
        <v>10</v>
      </c>
      <c r="F9" s="27"/>
      <c r="G9" s="33" t="s">
        <v>39</v>
      </c>
      <c r="H9" s="41" t="s">
        <v>12</v>
      </c>
      <c r="I9" s="42"/>
      <c r="J9" s="35"/>
      <c r="K9" s="36"/>
      <c r="L9" s="27"/>
      <c r="M9" s="32"/>
      <c r="N9" s="27"/>
      <c r="O9" s="28"/>
      <c r="P9" s="28"/>
      <c r="Q9" s="28"/>
      <c r="T9" s="27"/>
      <c r="U9" s="37"/>
      <c r="V9" s="38"/>
      <c r="W9" s="38"/>
    </row>
    <row r="10" spans="1:32" s="30" customFormat="1" ht="15.75">
      <c r="A10" s="39"/>
      <c r="B10" s="24"/>
      <c r="C10" s="40" t="s">
        <v>9</v>
      </c>
      <c r="D10" s="34" t="s">
        <v>40</v>
      </c>
      <c r="F10" s="27"/>
      <c r="G10" s="33" t="s">
        <v>41</v>
      </c>
      <c r="H10" s="138" t="s">
        <v>42</v>
      </c>
      <c r="I10" s="42"/>
      <c r="J10" s="35"/>
      <c r="K10" s="36"/>
      <c r="L10" s="27"/>
      <c r="M10" s="32"/>
      <c r="N10" s="27"/>
      <c r="O10" s="28"/>
      <c r="P10" s="28"/>
      <c r="Q10" s="28"/>
      <c r="T10" s="27"/>
      <c r="U10" s="37"/>
      <c r="V10" s="38"/>
      <c r="W10" s="38"/>
    </row>
    <row r="11" spans="1:32" s="30" customFormat="1" ht="15.75">
      <c r="A11" s="39"/>
      <c r="B11" s="24"/>
      <c r="C11" s="40" t="s">
        <v>11</v>
      </c>
      <c r="D11" s="34" t="s">
        <v>43</v>
      </c>
      <c r="F11" s="27"/>
      <c r="G11" s="33" t="s">
        <v>44</v>
      </c>
      <c r="H11" s="41"/>
      <c r="I11" s="42"/>
      <c r="J11" s="35"/>
      <c r="K11" s="36"/>
      <c r="L11" s="27"/>
      <c r="M11" s="32"/>
      <c r="N11" s="27"/>
      <c r="O11" s="28"/>
      <c r="P11" s="28"/>
      <c r="Q11" s="28"/>
      <c r="T11" s="27"/>
      <c r="U11" s="37"/>
      <c r="V11" s="38"/>
      <c r="W11" s="38"/>
    </row>
    <row r="12" spans="1:32" s="30" customFormat="1" ht="15.75">
      <c r="A12" s="39"/>
      <c r="B12" s="24"/>
      <c r="C12" s="24"/>
      <c r="D12" s="42"/>
      <c r="F12" s="27"/>
      <c r="G12" s="27"/>
      <c r="H12" s="60"/>
      <c r="I12" s="60"/>
      <c r="J12" s="139"/>
      <c r="K12" s="36"/>
      <c r="L12" s="27"/>
      <c r="M12" s="32"/>
      <c r="N12" s="27"/>
      <c r="O12" s="28"/>
      <c r="P12" s="28"/>
      <c r="Q12" s="28"/>
      <c r="T12" s="45"/>
      <c r="U12" s="37"/>
      <c r="V12" s="38"/>
      <c r="W12" s="38"/>
    </row>
    <row r="13" spans="1:32" s="30" customFormat="1" ht="12.75" customHeight="1">
      <c r="A13" s="39"/>
      <c r="B13" s="24"/>
      <c r="C13" s="24"/>
      <c r="D13" s="42"/>
      <c r="F13" s="27"/>
      <c r="G13" s="27"/>
      <c r="H13" s="32"/>
      <c r="I13" s="32"/>
      <c r="J13" s="44"/>
      <c r="K13" s="45"/>
      <c r="L13" s="45"/>
      <c r="M13" s="32"/>
      <c r="N13" s="27"/>
      <c r="O13" s="28"/>
      <c r="P13" s="28"/>
      <c r="Q13" s="28"/>
      <c r="T13" s="45"/>
      <c r="U13" s="37"/>
      <c r="V13" s="46"/>
      <c r="W13" s="38"/>
    </row>
    <row r="14" spans="1:32" ht="113.25" customHeight="1">
      <c r="A14" s="16"/>
      <c r="B14" s="47"/>
      <c r="C14" s="47"/>
      <c r="D14" s="48"/>
      <c r="E14" s="49"/>
      <c r="F14" s="7"/>
      <c r="G14" s="7"/>
      <c r="H14" s="50"/>
      <c r="I14" s="50"/>
      <c r="J14" s="44"/>
      <c r="L14" s="7"/>
      <c r="T14" s="51"/>
      <c r="U14" s="52"/>
    </row>
    <row r="15" spans="1:32" s="37" customFormat="1" ht="18.75" customHeight="1">
      <c r="A15" s="31"/>
      <c r="B15" s="27"/>
      <c r="C15" s="27"/>
      <c r="D15" s="42" t="s">
        <v>13</v>
      </c>
      <c r="E15" s="53">
        <f>H2</f>
        <v>43771</v>
      </c>
      <c r="F15" s="54"/>
      <c r="G15" s="54"/>
      <c r="H15" s="55"/>
      <c r="I15" s="55"/>
      <c r="J15" s="56"/>
      <c r="K15" s="57"/>
      <c r="L15" s="27"/>
      <c r="M15" s="32"/>
      <c r="N15" s="27"/>
      <c r="O15" s="28"/>
      <c r="P15" s="28"/>
      <c r="Q15" s="28"/>
      <c r="T15" s="32"/>
      <c r="V15" s="58"/>
      <c r="W15" s="58"/>
    </row>
    <row r="16" spans="1:32" s="37" customFormat="1" ht="18.75" customHeight="1">
      <c r="A16" s="31"/>
      <c r="B16" s="27"/>
      <c r="C16" s="27"/>
      <c r="D16" s="42"/>
      <c r="E16" s="59" t="s">
        <v>14</v>
      </c>
      <c r="F16" s="60"/>
      <c r="G16" s="60"/>
      <c r="H16" s="42" t="s">
        <v>15</v>
      </c>
      <c r="I16" s="42"/>
      <c r="J16" s="56"/>
      <c r="K16" s="57"/>
      <c r="L16" s="27"/>
      <c r="M16" s="32"/>
      <c r="N16" s="27"/>
      <c r="O16" s="28"/>
      <c r="P16" s="28"/>
      <c r="Q16" s="28"/>
      <c r="T16" s="32"/>
      <c r="V16" s="58"/>
      <c r="W16" s="58"/>
    </row>
    <row r="17" spans="1:23" s="37" customFormat="1" ht="18.75" customHeight="1">
      <c r="A17" s="31"/>
      <c r="B17" s="27"/>
      <c r="C17" s="27"/>
      <c r="D17" s="42"/>
      <c r="E17" s="60"/>
      <c r="F17" s="27"/>
      <c r="G17" s="27"/>
      <c r="H17" s="55"/>
      <c r="I17" s="55"/>
      <c r="J17" s="56"/>
      <c r="K17" s="57"/>
      <c r="L17" s="27"/>
      <c r="M17" s="32"/>
      <c r="N17" s="27"/>
      <c r="O17" s="28"/>
      <c r="P17" s="28"/>
      <c r="Q17" s="28"/>
      <c r="T17" s="32"/>
      <c r="V17" s="58"/>
      <c r="W17" s="58"/>
    </row>
    <row r="18" spans="1:23" s="37" customFormat="1" ht="18.75" customHeight="1">
      <c r="A18" s="31"/>
      <c r="B18" s="27"/>
      <c r="C18" s="27"/>
      <c r="D18" s="42" t="s">
        <v>16</v>
      </c>
      <c r="E18" s="54" t="s">
        <v>17</v>
      </c>
      <c r="F18" s="27"/>
      <c r="G18" s="27"/>
      <c r="H18" s="55"/>
      <c r="I18" s="55"/>
      <c r="J18" s="56"/>
      <c r="K18" s="57"/>
      <c r="L18" s="27"/>
      <c r="M18" s="32"/>
      <c r="N18" s="27"/>
      <c r="O18" s="28"/>
      <c r="P18" s="28"/>
      <c r="Q18" s="28"/>
      <c r="T18" s="32"/>
      <c r="V18" s="58"/>
      <c r="W18" s="58"/>
    </row>
    <row r="19" spans="1:23" s="37" customFormat="1" ht="18.75" customHeight="1">
      <c r="A19" s="31"/>
      <c r="B19" s="27"/>
      <c r="C19" s="27"/>
      <c r="D19" s="42"/>
      <c r="E19" s="60"/>
      <c r="F19" s="27"/>
      <c r="G19" s="27"/>
      <c r="H19" s="55"/>
      <c r="I19" s="55"/>
      <c r="J19" s="56"/>
      <c r="K19" s="57"/>
      <c r="L19" s="27"/>
      <c r="M19" s="32"/>
      <c r="N19" s="27"/>
      <c r="O19" s="28"/>
      <c r="P19" s="28"/>
      <c r="Q19" s="28"/>
      <c r="T19" s="32"/>
      <c r="V19" s="58"/>
      <c r="W19" s="58"/>
    </row>
    <row r="20" spans="1:23" s="37" customFormat="1" ht="18.75" customHeight="1">
      <c r="A20" s="31"/>
      <c r="B20" s="27"/>
      <c r="C20" s="27"/>
      <c r="D20" s="42" t="s">
        <v>18</v>
      </c>
      <c r="E20" s="61" t="s">
        <v>19</v>
      </c>
      <c r="F20" s="61"/>
      <c r="G20" s="61"/>
      <c r="H20" s="61"/>
      <c r="I20" s="61"/>
      <c r="J20" s="61"/>
      <c r="K20" s="57"/>
      <c r="L20" s="27"/>
      <c r="M20" s="32"/>
      <c r="N20" s="27"/>
      <c r="O20" s="28"/>
      <c r="P20" s="28"/>
      <c r="Q20" s="28"/>
      <c r="T20" s="32"/>
      <c r="V20" s="58"/>
      <c r="W20" s="58"/>
    </row>
    <row r="21" spans="1:23" s="37" customFormat="1" ht="18.75" customHeight="1">
      <c r="A21" s="31"/>
      <c r="B21" s="27"/>
      <c r="C21" s="27"/>
      <c r="D21" s="42"/>
      <c r="E21" s="60"/>
      <c r="F21" s="27"/>
      <c r="G21" s="27"/>
      <c r="H21" s="55"/>
      <c r="I21" s="55"/>
      <c r="J21" s="56"/>
      <c r="K21" s="57"/>
      <c r="L21" s="27"/>
      <c r="M21" s="32"/>
      <c r="N21" s="27"/>
      <c r="O21" s="28"/>
      <c r="P21" s="28"/>
      <c r="Q21" s="28"/>
      <c r="T21" s="32"/>
      <c r="V21" s="58"/>
      <c r="W21" s="58"/>
    </row>
    <row r="22" spans="1:23" s="37" customFormat="1" ht="18.75" customHeight="1">
      <c r="A22" s="31"/>
      <c r="B22" s="27"/>
      <c r="C22" s="27"/>
      <c r="D22" s="42" t="s">
        <v>20</v>
      </c>
      <c r="E22" s="61" t="s">
        <v>21</v>
      </c>
      <c r="F22" s="61"/>
      <c r="G22" s="61"/>
      <c r="H22" s="61"/>
      <c r="I22" s="61"/>
      <c r="J22" s="61"/>
      <c r="K22" s="57"/>
      <c r="L22" s="27"/>
      <c r="M22" s="32"/>
      <c r="N22" s="27"/>
      <c r="O22" s="28"/>
      <c r="P22" s="28"/>
      <c r="Q22" s="28"/>
      <c r="T22" s="32"/>
      <c r="V22" s="58"/>
      <c r="W22" s="58"/>
    </row>
    <row r="23" spans="1:23" s="37" customFormat="1" ht="18.75" customHeight="1">
      <c r="A23" s="31"/>
      <c r="B23" s="27"/>
      <c r="C23" s="27"/>
      <c r="D23" s="42"/>
      <c r="E23" s="60"/>
      <c r="F23" s="27"/>
      <c r="G23" s="27"/>
      <c r="H23" s="55"/>
      <c r="I23" s="55"/>
      <c r="J23" s="56"/>
      <c r="K23" s="57"/>
      <c r="L23" s="27"/>
      <c r="M23" s="32"/>
      <c r="N23" s="27"/>
      <c r="O23" s="28"/>
      <c r="P23" s="28"/>
      <c r="Q23" s="28"/>
      <c r="T23" s="32"/>
      <c r="V23" s="58"/>
      <c r="W23" s="58"/>
    </row>
    <row r="24" spans="1:23" s="37" customFormat="1" ht="18.75" customHeight="1">
      <c r="A24" s="31"/>
      <c r="B24" s="27"/>
      <c r="C24" s="27"/>
      <c r="D24" s="42" t="s">
        <v>22</v>
      </c>
      <c r="E24" s="59" t="s">
        <v>45</v>
      </c>
      <c r="F24" s="60"/>
      <c r="G24" s="62"/>
      <c r="H24" s="62"/>
      <c r="I24" s="62"/>
      <c r="J24" s="63"/>
      <c r="K24" s="57"/>
      <c r="L24" s="27"/>
      <c r="M24" s="32"/>
      <c r="N24" s="27"/>
      <c r="O24" s="28"/>
      <c r="P24" s="28"/>
      <c r="Q24" s="28"/>
      <c r="T24" s="32"/>
      <c r="V24" s="58"/>
      <c r="W24" s="58"/>
    </row>
    <row r="25" spans="1:23" s="37" customFormat="1" ht="18.75" customHeight="1">
      <c r="A25" s="31"/>
      <c r="B25" s="27"/>
      <c r="C25" s="27"/>
      <c r="D25" s="42"/>
      <c r="E25" s="60"/>
      <c r="F25" s="27"/>
      <c r="G25" s="27"/>
      <c r="H25" s="55"/>
      <c r="I25" s="55"/>
      <c r="J25" s="56"/>
      <c r="K25" s="57"/>
      <c r="L25" s="27"/>
      <c r="M25" s="32"/>
      <c r="N25" s="27"/>
      <c r="O25" s="28"/>
      <c r="P25" s="28"/>
      <c r="Q25" s="28"/>
      <c r="T25" s="32"/>
      <c r="V25" s="58"/>
      <c r="W25" s="58"/>
    </row>
    <row r="26" spans="1:23" s="37" customFormat="1" ht="30.75" customHeight="1">
      <c r="A26" s="64"/>
      <c r="B26" s="65"/>
      <c r="C26" s="66"/>
      <c r="D26" s="42"/>
      <c r="E26" s="60"/>
      <c r="F26" s="67"/>
      <c r="G26" s="67"/>
      <c r="H26" s="42"/>
      <c r="I26" s="42"/>
      <c r="J26" s="68"/>
      <c r="K26" s="57"/>
      <c r="L26" s="66"/>
      <c r="M26" s="42"/>
      <c r="N26" s="27"/>
      <c r="O26" s="28"/>
      <c r="P26" s="28"/>
      <c r="Q26" s="28"/>
      <c r="T26" s="32"/>
      <c r="V26" s="58"/>
      <c r="W26" s="58"/>
    </row>
    <row r="27" spans="1:23" s="37" customFormat="1" ht="22.5" customHeight="1">
      <c r="A27" s="69"/>
      <c r="B27" s="70" t="s">
        <v>24</v>
      </c>
      <c r="C27" s="71"/>
      <c r="D27" s="70"/>
      <c r="E27" s="70"/>
      <c r="F27" s="71"/>
      <c r="G27" s="71"/>
      <c r="H27" s="71" t="s">
        <v>25</v>
      </c>
      <c r="I27" s="71" t="s">
        <v>26</v>
      </c>
      <c r="J27" s="72"/>
      <c r="K27" s="73"/>
      <c r="L27" s="27"/>
      <c r="M27" s="32"/>
      <c r="N27" s="27"/>
      <c r="T27" s="32"/>
      <c r="V27" s="57"/>
      <c r="W27" s="57"/>
    </row>
    <row r="28" spans="1:23" s="37" customFormat="1" ht="22.5" customHeight="1">
      <c r="A28" s="74">
        <v>1</v>
      </c>
      <c r="B28" s="75" t="s">
        <v>46</v>
      </c>
      <c r="C28" s="76" t="s">
        <v>28</v>
      </c>
      <c r="D28" s="77" t="str">
        <f>D11</f>
        <v>Praga</v>
      </c>
      <c r="E28" s="57" t="s">
        <v>29</v>
      </c>
      <c r="F28" s="37" t="str">
        <f>D9</f>
        <v>Kbely A</v>
      </c>
      <c r="H28" s="32"/>
      <c r="I28" s="32"/>
      <c r="J28" s="78"/>
      <c r="K28" s="57"/>
      <c r="L28" s="57"/>
      <c r="O28" s="4">
        <v>5</v>
      </c>
      <c r="P28" s="4"/>
      <c r="Q28" s="4" t="s">
        <v>29</v>
      </c>
      <c r="R28" s="4"/>
      <c r="S28" s="4">
        <v>3</v>
      </c>
      <c r="T28" s="57"/>
      <c r="U28" s="57"/>
    </row>
    <row r="29" spans="1:23" s="37" customFormat="1" ht="22.5" customHeight="1">
      <c r="A29" s="79">
        <v>2</v>
      </c>
      <c r="B29" s="80"/>
      <c r="C29" s="81" t="s">
        <v>30</v>
      </c>
      <c r="D29" s="82" t="str">
        <f>H10</f>
        <v>Mnichovice B</v>
      </c>
      <c r="E29" s="83" t="s">
        <v>29</v>
      </c>
      <c r="F29" s="84" t="str">
        <f>H7</f>
        <v>Bohemians Praha B</v>
      </c>
      <c r="G29" s="84"/>
      <c r="H29" s="85"/>
      <c r="I29" s="85"/>
      <c r="J29" s="86"/>
      <c r="K29" s="57"/>
      <c r="L29" s="57"/>
      <c r="O29" s="4">
        <v>1</v>
      </c>
      <c r="P29" s="4"/>
      <c r="Q29" s="4" t="s">
        <v>29</v>
      </c>
      <c r="R29" s="4"/>
      <c r="S29" s="4">
        <v>4</v>
      </c>
    </row>
    <row r="30" spans="1:23" s="37" customFormat="1" ht="22.5" customHeight="1">
      <c r="A30" s="79">
        <v>3</v>
      </c>
      <c r="B30" s="80">
        <v>0.375</v>
      </c>
      <c r="C30" s="87" t="s">
        <v>28</v>
      </c>
      <c r="D30" s="88" t="str">
        <f>D7</f>
        <v>Bohemians Praha A</v>
      </c>
      <c r="E30" s="89" t="s">
        <v>29</v>
      </c>
      <c r="F30" s="90" t="str">
        <f>D10</f>
        <v>Mnichovice A</v>
      </c>
      <c r="G30" s="90"/>
      <c r="H30" s="91"/>
      <c r="I30" s="91"/>
      <c r="J30" s="92"/>
      <c r="K30" s="57"/>
      <c r="L30" s="57"/>
      <c r="O30" s="4">
        <v>3</v>
      </c>
      <c r="P30" s="4"/>
      <c r="Q30" s="4" t="s">
        <v>29</v>
      </c>
      <c r="R30" s="4"/>
      <c r="S30" s="4">
        <v>2</v>
      </c>
    </row>
    <row r="31" spans="1:23" s="37" customFormat="1" ht="22.5" customHeight="1">
      <c r="A31" s="79">
        <v>4</v>
      </c>
      <c r="C31" s="81" t="s">
        <v>30</v>
      </c>
      <c r="D31" s="82" t="str">
        <f>H9</f>
        <v>Kbely B</v>
      </c>
      <c r="E31" s="83" t="s">
        <v>29</v>
      </c>
      <c r="F31" s="84" t="str">
        <f>H8</f>
        <v>Hradec Kr. ?ervení</v>
      </c>
      <c r="G31" s="84"/>
      <c r="H31" s="85"/>
      <c r="I31" s="85"/>
      <c r="J31" s="86"/>
      <c r="K31" s="57"/>
      <c r="L31" s="57"/>
      <c r="O31" s="4">
        <v>1</v>
      </c>
      <c r="P31" s="4"/>
      <c r="Q31" s="4" t="s">
        <v>29</v>
      </c>
      <c r="R31" s="4"/>
      <c r="S31" s="4">
        <v>5</v>
      </c>
    </row>
    <row r="32" spans="1:23" s="37" customFormat="1" ht="22.5" customHeight="1">
      <c r="A32" s="79">
        <v>5</v>
      </c>
      <c r="B32" s="80">
        <v>0.38194444444444403</v>
      </c>
      <c r="C32" s="87" t="s">
        <v>28</v>
      </c>
      <c r="D32" s="88" t="str">
        <f>D9</f>
        <v>Kbely A</v>
      </c>
      <c r="E32" s="89" t="s">
        <v>29</v>
      </c>
      <c r="F32" s="90" t="str">
        <f>D8</f>
        <v>Hradec Kr. bílí</v>
      </c>
      <c r="G32" s="90"/>
      <c r="H32" s="91"/>
      <c r="I32" s="91"/>
      <c r="J32" s="92"/>
      <c r="K32" s="57"/>
      <c r="L32" s="57"/>
      <c r="O32" s="4">
        <v>4</v>
      </c>
      <c r="P32" s="4"/>
      <c r="Q32" s="4" t="s">
        <v>29</v>
      </c>
      <c r="R32" s="4"/>
      <c r="S32" s="4">
        <v>2</v>
      </c>
    </row>
    <row r="33" spans="1:19" s="37" customFormat="1" ht="22.5" customHeight="1">
      <c r="A33" s="79">
        <v>6</v>
      </c>
      <c r="B33" s="80"/>
      <c r="C33" s="81" t="s">
        <v>30</v>
      </c>
      <c r="D33" s="82" t="str">
        <f>H7</f>
        <v>Bohemians Praha B</v>
      </c>
      <c r="E33" s="83" t="s">
        <v>29</v>
      </c>
      <c r="F33" s="84" t="str">
        <f>H9</f>
        <v>Kbely B</v>
      </c>
      <c r="G33" s="84"/>
      <c r="H33" s="85"/>
      <c r="I33" s="85"/>
      <c r="J33" s="86"/>
      <c r="K33" s="57"/>
      <c r="L33" s="57"/>
      <c r="O33" s="4">
        <v>3</v>
      </c>
      <c r="P33" s="4"/>
      <c r="Q33" s="4" t="s">
        <v>29</v>
      </c>
      <c r="R33" s="4"/>
      <c r="S33" s="4">
        <v>1</v>
      </c>
    </row>
    <row r="34" spans="1:19" s="37" customFormat="1" ht="22.5" customHeight="1">
      <c r="A34" s="79">
        <v>7</v>
      </c>
      <c r="B34" s="80">
        <v>0.38888888888888901</v>
      </c>
      <c r="C34" s="87" t="s">
        <v>28</v>
      </c>
      <c r="D34" s="88" t="str">
        <f>D7</f>
        <v>Bohemians Praha A</v>
      </c>
      <c r="E34" s="89" t="s">
        <v>29</v>
      </c>
      <c r="F34" s="90" t="str">
        <f>D11</f>
        <v>Praga</v>
      </c>
      <c r="G34" s="90"/>
      <c r="H34" s="91"/>
      <c r="I34" s="91"/>
      <c r="J34" s="92"/>
      <c r="K34" s="57"/>
      <c r="L34" s="57"/>
      <c r="O34" s="4">
        <v>5</v>
      </c>
      <c r="P34" s="4"/>
      <c r="Q34" s="4" t="s">
        <v>29</v>
      </c>
      <c r="R34" s="4"/>
      <c r="S34" s="4">
        <v>4</v>
      </c>
    </row>
    <row r="35" spans="1:19" s="37" customFormat="1" ht="22.5" customHeight="1">
      <c r="A35" s="79">
        <v>8</v>
      </c>
      <c r="B35" s="80"/>
      <c r="C35" s="81" t="s">
        <v>30</v>
      </c>
      <c r="D35" s="82" t="str">
        <f>H8</f>
        <v>Hradec Kr. ?ervení</v>
      </c>
      <c r="E35" s="83" t="s">
        <v>29</v>
      </c>
      <c r="F35" s="84" t="str">
        <f>H10</f>
        <v>Mnichovice B</v>
      </c>
      <c r="G35" s="84"/>
      <c r="H35" s="85"/>
      <c r="I35" s="85"/>
      <c r="J35" s="86"/>
      <c r="K35" s="57"/>
      <c r="L35" s="57"/>
      <c r="O35" s="4">
        <v>2</v>
      </c>
      <c r="P35" s="4"/>
      <c r="Q35" s="4" t="s">
        <v>29</v>
      </c>
      <c r="R35" s="4"/>
      <c r="S35" s="4">
        <v>1</v>
      </c>
    </row>
    <row r="36" spans="1:19" s="37" customFormat="1" ht="22.5" customHeight="1">
      <c r="A36" s="79">
        <v>9</v>
      </c>
      <c r="B36" s="80">
        <v>0.39583333333333298</v>
      </c>
      <c r="C36" s="87" t="s">
        <v>28</v>
      </c>
      <c r="D36" s="88" t="str">
        <f>D10</f>
        <v>Mnichovice A</v>
      </c>
      <c r="E36" s="89" t="s">
        <v>29</v>
      </c>
      <c r="F36" s="90" t="str">
        <f>D8</f>
        <v>Hradec Kr. bílí</v>
      </c>
      <c r="G36" s="90"/>
      <c r="H36" s="90"/>
      <c r="I36" s="90"/>
      <c r="J36" s="92"/>
      <c r="K36" s="57"/>
      <c r="L36" s="57"/>
      <c r="O36" s="4">
        <v>4</v>
      </c>
      <c r="P36" s="4"/>
      <c r="Q36" s="4" t="s">
        <v>29</v>
      </c>
      <c r="R36" s="4"/>
      <c r="S36" s="4">
        <v>3</v>
      </c>
    </row>
    <row r="37" spans="1:19" s="37" customFormat="1" ht="22.5" customHeight="1">
      <c r="A37" s="79">
        <v>10</v>
      </c>
      <c r="B37" s="80"/>
      <c r="C37" s="81" t="s">
        <v>30</v>
      </c>
      <c r="D37" s="82" t="str">
        <f>H8</f>
        <v>Hradec Kr. ?ervení</v>
      </c>
      <c r="E37" s="83" t="s">
        <v>29</v>
      </c>
      <c r="F37" s="84" t="str">
        <f>H7</f>
        <v>Bohemians Praha B</v>
      </c>
      <c r="G37" s="84"/>
      <c r="H37" s="84"/>
      <c r="I37" s="84"/>
      <c r="J37" s="86"/>
      <c r="K37" s="57"/>
      <c r="L37" s="57"/>
      <c r="O37" s="4">
        <v>2</v>
      </c>
      <c r="P37" s="4"/>
      <c r="Q37" s="4" t="s">
        <v>29</v>
      </c>
      <c r="R37" s="4"/>
      <c r="S37" s="4">
        <v>5</v>
      </c>
    </row>
    <row r="38" spans="1:19" s="37" customFormat="1" ht="22.5" customHeight="1">
      <c r="A38" s="79">
        <v>11</v>
      </c>
      <c r="B38" s="80">
        <v>0.40277777777777801</v>
      </c>
      <c r="C38" s="87" t="s">
        <v>28</v>
      </c>
      <c r="D38" s="88" t="str">
        <f>D9</f>
        <v>Kbely A</v>
      </c>
      <c r="E38" s="89" t="s">
        <v>29</v>
      </c>
      <c r="F38" s="90" t="str">
        <f>D7</f>
        <v>Bohemians Praha A</v>
      </c>
      <c r="G38" s="90"/>
      <c r="H38" s="90"/>
      <c r="I38" s="90"/>
      <c r="J38" s="92"/>
      <c r="K38" s="57"/>
      <c r="L38" s="57"/>
      <c r="O38" s="4"/>
      <c r="P38" s="4"/>
      <c r="Q38" s="4"/>
      <c r="R38" s="4"/>
      <c r="S38" s="4"/>
    </row>
    <row r="39" spans="1:19" s="37" customFormat="1" ht="22.5" customHeight="1">
      <c r="A39" s="79">
        <v>12</v>
      </c>
      <c r="B39" s="80"/>
      <c r="C39" s="81" t="s">
        <v>30</v>
      </c>
      <c r="D39" s="82" t="str">
        <f>H10</f>
        <v>Mnichovice B</v>
      </c>
      <c r="E39" s="83" t="s">
        <v>29</v>
      </c>
      <c r="F39" s="84" t="str">
        <f>H9</f>
        <v>Kbely B</v>
      </c>
      <c r="G39" s="84"/>
      <c r="H39" s="84"/>
      <c r="I39" s="84"/>
      <c r="J39" s="86"/>
      <c r="K39" s="57"/>
      <c r="L39" s="57"/>
      <c r="O39" s="4"/>
      <c r="P39" s="4"/>
      <c r="Q39" s="4"/>
      <c r="R39" s="4"/>
      <c r="S39" s="4"/>
    </row>
    <row r="40" spans="1:19" s="37" customFormat="1" ht="22.5" customHeight="1">
      <c r="A40" s="79">
        <v>13</v>
      </c>
      <c r="B40" s="80">
        <v>0.40972222222222204</v>
      </c>
      <c r="C40" s="87" t="s">
        <v>28</v>
      </c>
      <c r="D40" s="88" t="str">
        <f>D11</f>
        <v>Praga</v>
      </c>
      <c r="E40" s="89" t="s">
        <v>29</v>
      </c>
      <c r="F40" s="90" t="str">
        <f>D10</f>
        <v>Mnichovice A</v>
      </c>
      <c r="G40" s="90"/>
      <c r="H40" s="90"/>
      <c r="I40" s="90"/>
      <c r="J40" s="92"/>
      <c r="K40" s="57"/>
      <c r="L40" s="57"/>
      <c r="O40" s="4"/>
      <c r="P40" s="4"/>
      <c r="Q40" s="4"/>
      <c r="R40" s="4"/>
      <c r="S40" s="4"/>
    </row>
    <row r="41" spans="1:19" s="37" customFormat="1" ht="22.5" customHeight="1">
      <c r="A41" s="79">
        <v>14</v>
      </c>
      <c r="B41" s="80"/>
      <c r="C41" s="81" t="s">
        <v>30</v>
      </c>
      <c r="D41" s="82" t="str">
        <f>D8</f>
        <v>Hradec Kr. bílí</v>
      </c>
      <c r="E41" s="83" t="s">
        <v>29</v>
      </c>
      <c r="F41" s="84" t="str">
        <f>D7</f>
        <v>Bohemians Praha A</v>
      </c>
      <c r="G41" s="84"/>
      <c r="H41" s="84"/>
      <c r="I41" s="84"/>
      <c r="J41" s="86"/>
      <c r="K41" s="57"/>
      <c r="L41" s="57"/>
      <c r="O41" s="4"/>
      <c r="P41" s="4"/>
      <c r="Q41" s="4"/>
      <c r="R41" s="4"/>
      <c r="S41" s="4"/>
    </row>
    <row r="42" spans="1:19" s="37" customFormat="1" ht="22.5" customHeight="1">
      <c r="A42" s="79">
        <v>15</v>
      </c>
      <c r="B42" s="80">
        <v>0.41666666666666707</v>
      </c>
      <c r="C42" s="87" t="s">
        <v>28</v>
      </c>
      <c r="D42" s="88" t="s">
        <v>47</v>
      </c>
      <c r="E42" s="89" t="s">
        <v>29</v>
      </c>
      <c r="F42" s="90" t="s">
        <v>48</v>
      </c>
      <c r="G42" s="90"/>
      <c r="H42" s="90"/>
      <c r="I42" s="90"/>
      <c r="J42" s="92"/>
      <c r="K42" s="57"/>
      <c r="L42" s="57"/>
      <c r="O42" s="4"/>
      <c r="P42" s="4"/>
      <c r="Q42" s="4"/>
      <c r="R42" s="4"/>
      <c r="S42" s="4"/>
    </row>
    <row r="43" spans="1:19" s="37" customFormat="1" ht="22.5" customHeight="1">
      <c r="A43" s="79">
        <v>16</v>
      </c>
      <c r="B43" s="80"/>
      <c r="C43" s="81" t="s">
        <v>30</v>
      </c>
      <c r="D43" s="82" t="s">
        <v>49</v>
      </c>
      <c r="E43" s="83" t="s">
        <v>29</v>
      </c>
      <c r="F43" s="84" t="s">
        <v>50</v>
      </c>
      <c r="G43" s="140"/>
      <c r="H43" s="84"/>
      <c r="I43" s="84"/>
      <c r="J43" s="86"/>
      <c r="K43" s="57"/>
      <c r="M43" s="57"/>
      <c r="N43" s="57"/>
      <c r="O43" s="4"/>
      <c r="P43" s="4"/>
      <c r="Q43" s="4"/>
      <c r="R43" s="4"/>
      <c r="S43" s="4"/>
    </row>
    <row r="44" spans="1:19" s="37" customFormat="1" ht="22.5" customHeight="1">
      <c r="A44" s="79">
        <v>17</v>
      </c>
      <c r="B44" s="80">
        <v>0.42361111111111099</v>
      </c>
      <c r="C44" s="87" t="s">
        <v>28</v>
      </c>
      <c r="D44" s="88" t="str">
        <f>D10</f>
        <v>Mnichovice A</v>
      </c>
      <c r="E44" s="89" t="s">
        <v>29</v>
      </c>
      <c r="F44" s="90" t="str">
        <f>D9</f>
        <v>Kbely A</v>
      </c>
      <c r="G44" s="90"/>
      <c r="H44" s="90"/>
      <c r="I44" s="90"/>
      <c r="J44" s="92"/>
      <c r="K44" s="57"/>
      <c r="L44" s="57"/>
      <c r="O44" s="4"/>
      <c r="P44" s="4"/>
      <c r="Q44" s="4"/>
      <c r="R44" s="4"/>
      <c r="S44" s="4"/>
    </row>
    <row r="45" spans="1:19" s="37" customFormat="1" ht="22.5" customHeight="1">
      <c r="A45" s="79">
        <v>18</v>
      </c>
      <c r="B45" s="141"/>
      <c r="C45" s="81" t="s">
        <v>30</v>
      </c>
      <c r="D45" s="82" t="str">
        <f>D8</f>
        <v>Hradec Kr. bílí</v>
      </c>
      <c r="E45" s="83" t="s">
        <v>29</v>
      </c>
      <c r="F45" s="84" t="str">
        <f>D11</f>
        <v>Praga</v>
      </c>
      <c r="G45" s="140"/>
      <c r="H45" s="84"/>
      <c r="I45" s="84"/>
      <c r="J45" s="86"/>
      <c r="K45" s="57"/>
      <c r="M45" s="57"/>
      <c r="N45" s="57"/>
      <c r="O45" s="4"/>
      <c r="P45" s="4"/>
      <c r="Q45" s="4"/>
      <c r="R45" s="4"/>
      <c r="S45" s="4"/>
    </row>
    <row r="46" spans="1:19" s="37" customFormat="1" ht="22.5" customHeight="1">
      <c r="A46" s="79">
        <v>19</v>
      </c>
      <c r="B46" s="80">
        <v>0.43055555555555602</v>
      </c>
      <c r="C46" s="87" t="s">
        <v>28</v>
      </c>
      <c r="D46" s="88" t="s">
        <v>51</v>
      </c>
      <c r="E46" s="89" t="s">
        <v>29</v>
      </c>
      <c r="F46" s="90" t="s">
        <v>50</v>
      </c>
      <c r="G46" s="90"/>
      <c r="H46" s="90"/>
      <c r="I46" s="90"/>
      <c r="J46" s="92"/>
      <c r="K46" s="57"/>
      <c r="L46" s="57"/>
      <c r="O46" s="4"/>
      <c r="P46" s="4"/>
      <c r="Q46" s="4"/>
      <c r="R46" s="4"/>
      <c r="S46" s="4"/>
    </row>
    <row r="47" spans="1:19" s="37" customFormat="1" ht="22.5" customHeight="1">
      <c r="A47" s="79">
        <v>20</v>
      </c>
      <c r="B47" s="141"/>
      <c r="C47" s="81" t="s">
        <v>30</v>
      </c>
      <c r="D47" s="82" t="s">
        <v>52</v>
      </c>
      <c r="E47" s="83" t="s">
        <v>29</v>
      </c>
      <c r="F47" s="84" t="s">
        <v>49</v>
      </c>
      <c r="G47" s="140"/>
      <c r="H47" s="84"/>
      <c r="I47" s="84"/>
      <c r="J47" s="86"/>
      <c r="K47" s="57"/>
      <c r="M47" s="57"/>
      <c r="N47" s="57"/>
      <c r="O47" s="4"/>
      <c r="P47" s="4"/>
      <c r="Q47" s="4"/>
      <c r="R47" s="4"/>
      <c r="S47" s="4"/>
    </row>
    <row r="48" spans="1:19" s="37" customFormat="1" ht="22.5" customHeight="1">
      <c r="A48" s="79">
        <v>21</v>
      </c>
      <c r="B48" s="80">
        <v>0.4375</v>
      </c>
      <c r="C48" s="87" t="s">
        <v>28</v>
      </c>
      <c r="D48" s="88" t="s">
        <v>53</v>
      </c>
      <c r="E48" s="89" t="s">
        <v>29</v>
      </c>
      <c r="F48" s="90" t="s">
        <v>48</v>
      </c>
      <c r="G48" s="90"/>
      <c r="H48" s="90"/>
      <c r="I48" s="90"/>
      <c r="J48" s="92"/>
      <c r="K48" s="57"/>
      <c r="L48" s="57"/>
      <c r="O48" s="4"/>
      <c r="P48" s="4"/>
      <c r="Q48" s="4"/>
      <c r="R48" s="4"/>
      <c r="S48" s="4"/>
    </row>
    <row r="49" spans="1:23" s="37" customFormat="1" ht="22.5" customHeight="1">
      <c r="A49" s="79">
        <v>22</v>
      </c>
      <c r="B49" s="141"/>
      <c r="C49" s="81" t="s">
        <v>30</v>
      </c>
      <c r="D49" s="82" t="s">
        <v>54</v>
      </c>
      <c r="E49" s="83" t="s">
        <v>29</v>
      </c>
      <c r="F49" s="84" t="s">
        <v>47</v>
      </c>
      <c r="G49" s="140"/>
      <c r="H49" s="84"/>
      <c r="I49" s="84"/>
      <c r="J49" s="86"/>
      <c r="K49" s="57"/>
      <c r="M49" s="57"/>
      <c r="N49" s="57"/>
      <c r="O49" s="4"/>
      <c r="P49" s="4"/>
      <c r="Q49" s="4"/>
      <c r="R49" s="4"/>
      <c r="S49" s="4"/>
    </row>
    <row r="50" spans="1:23" ht="34.5" customHeight="1">
      <c r="A50" s="93"/>
      <c r="B50" s="80">
        <v>0.44444444444444403</v>
      </c>
      <c r="C50" s="142"/>
      <c r="D50" s="95" t="s">
        <v>31</v>
      </c>
      <c r="E50" s="95"/>
      <c r="F50" s="95"/>
      <c r="G50" s="95"/>
      <c r="H50" s="95"/>
      <c r="I50" s="95"/>
      <c r="J50" s="95"/>
      <c r="K50" s="112"/>
      <c r="L50" s="52"/>
      <c r="M50" s="113"/>
      <c r="N50" s="9"/>
      <c r="V50" s="4"/>
      <c r="W50" s="4"/>
    </row>
    <row r="51" spans="1:23" ht="16.149999999999999" customHeight="1">
      <c r="A51" s="97"/>
      <c r="B51" s="141"/>
      <c r="C51" s="99"/>
      <c r="D51" s="114"/>
      <c r="E51" s="100"/>
      <c r="F51" s="101"/>
      <c r="G51" s="101"/>
      <c r="H51" s="110"/>
      <c r="I51" s="110"/>
      <c r="J51" s="110"/>
      <c r="K51" s="112"/>
      <c r="L51" s="52"/>
      <c r="M51" s="9"/>
      <c r="N51" s="9"/>
      <c r="V51" s="4"/>
      <c r="W51" s="4"/>
    </row>
    <row r="52" spans="1:23" ht="16.149999999999999" customHeight="1">
      <c r="A52" s="97"/>
      <c r="B52" s="80"/>
      <c r="C52" s="106"/>
      <c r="D52" s="100"/>
      <c r="E52" s="100"/>
      <c r="F52" s="101"/>
      <c r="G52" s="101"/>
      <c r="H52" s="115"/>
      <c r="I52" s="115"/>
      <c r="J52" s="115"/>
      <c r="K52" s="116"/>
      <c r="L52" s="112"/>
      <c r="M52" s="48"/>
      <c r="P52" s="4"/>
      <c r="Q52" s="4"/>
      <c r="V52" s="4"/>
      <c r="W52" s="4"/>
    </row>
    <row r="53" spans="1:23" ht="16.149999999999999" customHeight="1">
      <c r="A53" s="97"/>
      <c r="B53" s="98"/>
      <c r="C53" s="117"/>
      <c r="D53" s="100"/>
      <c r="E53" s="118"/>
      <c r="F53" s="101"/>
      <c r="G53" s="101"/>
      <c r="H53" s="105"/>
      <c r="I53" s="105"/>
      <c r="J53" s="105"/>
      <c r="K53" s="116"/>
      <c r="L53" s="112"/>
      <c r="M53" s="48"/>
      <c r="T53" s="112"/>
      <c r="U53" s="52"/>
    </row>
    <row r="54" spans="1:23" ht="16.149999999999999" customHeight="1">
      <c r="A54" s="97"/>
      <c r="B54" s="98"/>
      <c r="C54" s="106"/>
      <c r="D54" s="104"/>
      <c r="E54" s="104"/>
      <c r="F54" s="101"/>
      <c r="G54" s="101"/>
      <c r="H54" s="105"/>
      <c r="I54" s="105"/>
      <c r="J54" s="105"/>
      <c r="K54" s="116"/>
      <c r="L54" s="112"/>
      <c r="M54" s="48"/>
      <c r="T54" s="112"/>
      <c r="U54" s="52"/>
    </row>
    <row r="55" spans="1:23" ht="16.149999999999999" customHeight="1">
      <c r="A55" s="97"/>
      <c r="B55" s="103"/>
      <c r="C55" s="99"/>
      <c r="D55" s="118"/>
      <c r="E55" s="100"/>
      <c r="F55" s="101"/>
      <c r="G55" s="101"/>
      <c r="H55" s="105"/>
      <c r="I55" s="105"/>
      <c r="J55" s="119"/>
      <c r="K55" s="116"/>
      <c r="L55" s="112"/>
      <c r="M55" s="48"/>
    </row>
    <row r="56" spans="1:23" ht="16.149999999999999" customHeight="1">
      <c r="A56" s="97"/>
      <c r="B56" s="98"/>
      <c r="C56" s="99"/>
      <c r="D56" s="100"/>
      <c r="E56" s="100"/>
      <c r="F56" s="101"/>
      <c r="G56" s="101"/>
      <c r="H56" s="105"/>
      <c r="I56" s="105"/>
      <c r="J56" s="105"/>
      <c r="K56" s="116"/>
      <c r="L56" s="112"/>
      <c r="M56" s="49"/>
      <c r="N56" s="8"/>
    </row>
    <row r="57" spans="1:23" ht="16.149999999999999" customHeight="1">
      <c r="A57" s="97"/>
      <c r="B57" s="98"/>
      <c r="C57" s="106"/>
      <c r="D57" s="104"/>
      <c r="E57" s="104"/>
      <c r="F57" s="101"/>
      <c r="G57" s="101"/>
      <c r="H57" s="120"/>
      <c r="I57" s="120"/>
      <c r="J57" s="115"/>
      <c r="K57" s="116"/>
      <c r="L57" s="112"/>
      <c r="M57" s="49"/>
      <c r="N57" s="8"/>
    </row>
    <row r="58" spans="1:23" ht="16.149999999999999" customHeight="1">
      <c r="A58" s="109"/>
      <c r="B58" s="109"/>
      <c r="C58" s="121"/>
      <c r="D58" s="104"/>
      <c r="E58" s="122"/>
      <c r="F58" s="101"/>
      <c r="G58" s="101"/>
      <c r="H58" s="120"/>
      <c r="I58" s="120"/>
      <c r="J58" s="115"/>
      <c r="K58" s="116"/>
      <c r="L58" s="112"/>
      <c r="M58" s="49"/>
      <c r="N58" s="8"/>
    </row>
    <row r="59" spans="1:23" ht="16.149999999999999" customHeight="1">
      <c r="A59" s="123"/>
      <c r="B59" s="98"/>
      <c r="C59" s="124"/>
      <c r="D59" s="104"/>
      <c r="E59" s="104"/>
      <c r="F59" s="101"/>
      <c r="G59" s="101"/>
      <c r="H59" s="115"/>
      <c r="I59" s="115"/>
      <c r="J59" s="115"/>
      <c r="K59" s="4"/>
    </row>
    <row r="60" spans="1:23" ht="16.149999999999999" customHeight="1">
      <c r="A60" s="123"/>
      <c r="B60" s="98"/>
      <c r="C60" s="124"/>
      <c r="D60" s="100"/>
      <c r="E60" s="100"/>
      <c r="F60" s="101"/>
      <c r="G60" s="101"/>
      <c r="H60" s="115"/>
      <c r="I60" s="115"/>
      <c r="J60" s="115"/>
      <c r="K60" s="4"/>
    </row>
    <row r="61" spans="1:23" ht="16.149999999999999" customHeight="1">
      <c r="A61" s="123"/>
      <c r="B61" s="98"/>
      <c r="C61" s="124"/>
      <c r="D61" s="118"/>
      <c r="E61" s="100"/>
      <c r="F61" s="101"/>
      <c r="G61" s="101"/>
      <c r="H61" s="107"/>
      <c r="I61" s="107"/>
      <c r="J61" s="107"/>
      <c r="K61" s="4"/>
    </row>
    <row r="62" spans="1:23" ht="16.149999999999999" customHeight="1">
      <c r="A62" s="123"/>
      <c r="B62" s="98"/>
      <c r="C62" s="125"/>
      <c r="D62" s="126"/>
      <c r="E62" s="126"/>
      <c r="F62" s="126"/>
      <c r="G62" s="126"/>
      <c r="H62" s="126"/>
      <c r="I62" s="126"/>
      <c r="J62" s="126"/>
      <c r="K62" s="4"/>
    </row>
    <row r="63" spans="1:23" ht="16.149999999999999" customHeight="1">
      <c r="A63" s="123"/>
      <c r="B63" s="98"/>
      <c r="C63" s="124"/>
      <c r="D63" s="113"/>
      <c r="E63" s="127"/>
      <c r="K63" s="4"/>
    </row>
    <row r="64" spans="1:23" ht="16.149999999999999" customHeight="1">
      <c r="A64" s="123"/>
      <c r="B64" s="98"/>
      <c r="C64" s="124"/>
      <c r="D64" s="113"/>
      <c r="E64" s="127"/>
      <c r="H64" s="128"/>
      <c r="I64" s="129"/>
      <c r="J64" s="129"/>
      <c r="K64" s="4"/>
    </row>
    <row r="65" spans="1:12" ht="16.149999999999999" customHeight="1">
      <c r="A65" s="123"/>
      <c r="B65" s="98"/>
      <c r="C65" s="125"/>
      <c r="H65" s="128"/>
      <c r="I65" s="129"/>
      <c r="J65" s="129"/>
      <c r="K65" s="4"/>
    </row>
    <row r="66" spans="1:12" ht="16.149999999999999" customHeight="1">
      <c r="A66" s="123"/>
      <c r="B66" s="98"/>
      <c r="C66" s="99"/>
      <c r="K66" s="4"/>
    </row>
    <row r="67" spans="1:12" ht="16.149999999999999" customHeight="1">
      <c r="A67" s="123"/>
      <c r="B67" s="98"/>
      <c r="C67" s="117"/>
      <c r="D67" s="105"/>
      <c r="E67" s="119"/>
      <c r="F67" s="127"/>
      <c r="G67" s="127"/>
      <c r="H67" s="4"/>
      <c r="I67" s="4"/>
      <c r="K67" s="4"/>
    </row>
    <row r="68" spans="1:12" ht="16.149999999999999" customHeight="1">
      <c r="A68" s="123"/>
      <c r="B68" s="98"/>
      <c r="C68" s="106"/>
      <c r="D68" s="105"/>
      <c r="E68" s="105"/>
      <c r="F68" s="127"/>
      <c r="G68" s="127"/>
      <c r="H68" s="4"/>
      <c r="I68" s="4"/>
      <c r="K68" s="4"/>
    </row>
    <row r="69" spans="1:12" ht="16.149999999999999" customHeight="1">
      <c r="A69" s="123"/>
      <c r="B69" s="98"/>
      <c r="C69" s="106"/>
      <c r="D69" s="104"/>
      <c r="E69" s="104"/>
      <c r="F69" s="127"/>
      <c r="G69" s="127"/>
      <c r="H69" s="4"/>
      <c r="I69" s="4"/>
      <c r="L69" s="7"/>
    </row>
    <row r="70" spans="1:12" ht="16.149999999999999" customHeight="1">
      <c r="A70" s="130"/>
      <c r="B70" s="126"/>
      <c r="C70" s="126"/>
      <c r="D70" s="104"/>
      <c r="E70" s="122"/>
      <c r="F70" s="127"/>
      <c r="G70" s="127"/>
      <c r="H70" s="4"/>
      <c r="I70" s="4"/>
      <c r="L70" s="7"/>
    </row>
    <row r="71" spans="1:12" ht="16.149999999999999" customHeight="1">
      <c r="A71" s="131"/>
      <c r="B71" s="112"/>
      <c r="C71" s="96"/>
      <c r="D71" s="104"/>
      <c r="E71" s="104"/>
      <c r="F71" s="127"/>
      <c r="G71" s="127"/>
      <c r="H71" s="4"/>
      <c r="I71" s="4"/>
      <c r="L71" s="7"/>
    </row>
    <row r="72" spans="1:12">
      <c r="A72" s="131"/>
      <c r="C72" s="96"/>
      <c r="D72" s="105"/>
      <c r="E72" s="105"/>
      <c r="F72" s="127"/>
      <c r="G72" s="127"/>
    </row>
    <row r="73" spans="1:12">
      <c r="D73" s="96"/>
      <c r="E73" s="96"/>
      <c r="F73" s="127"/>
      <c r="G73" s="127"/>
    </row>
    <row r="74" spans="1:12">
      <c r="D74" s="96"/>
      <c r="E74" s="113"/>
      <c r="L74" s="4"/>
    </row>
    <row r="75" spans="1:12">
      <c r="A75" s="132"/>
      <c r="B75" s="131"/>
      <c r="C75" s="124"/>
      <c r="D75" s="96"/>
      <c r="E75" s="113"/>
      <c r="L75" s="4"/>
    </row>
    <row r="76" spans="1:12">
      <c r="A76" s="132"/>
      <c r="B76" s="131"/>
      <c r="C76" s="124"/>
      <c r="L76" s="4"/>
    </row>
    <row r="77" spans="1:12">
      <c r="A77" s="132"/>
      <c r="B77" s="131"/>
      <c r="C77" s="125"/>
      <c r="L77" s="4"/>
    </row>
    <row r="78" spans="1:12">
      <c r="A78" s="132"/>
      <c r="B78" s="131"/>
      <c r="C78" s="99"/>
      <c r="L78" s="4"/>
    </row>
    <row r="79" spans="1:12">
      <c r="A79" s="132"/>
      <c r="B79" s="131"/>
      <c r="C79" s="117"/>
    </row>
    <row r="80" spans="1:12">
      <c r="A80" s="132"/>
      <c r="B80" s="131"/>
      <c r="C80" s="106"/>
    </row>
    <row r="81" spans="1:3">
      <c r="A81" s="132"/>
      <c r="B81" s="133"/>
      <c r="C81" s="134"/>
    </row>
    <row r="82" spans="1:3">
      <c r="A82" s="135"/>
      <c r="B82" s="133"/>
      <c r="C82" s="112"/>
    </row>
    <row r="83" spans="1:3">
      <c r="A83" s="135"/>
      <c r="B83" s="133"/>
      <c r="C83" s="112"/>
    </row>
  </sheetData>
  <printOptions horizontalCentered="1"/>
  <pageMargins left="0.59027777777777779" right="0.59027777777777779" top="0.39374999999999999" bottom="0.39374999999999999" header="0.51180555555555551" footer="0.51180555555555551"/>
  <pageSetup paperSize="9" scale="66" firstPageNumber="0" orientation="portrait" horizontalDpi="300" verticalDpi="300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73"/>
  <sheetViews>
    <sheetView topLeftCell="A5" workbookViewId="0">
      <selection activeCell="A38" sqref="A38"/>
    </sheetView>
  </sheetViews>
  <sheetFormatPr defaultColWidth="8.7109375" defaultRowHeight="12.75"/>
  <cols>
    <col min="1" max="1" width="3.85546875" style="1" customWidth="1"/>
    <col min="2" max="2" width="8.140625" style="2" customWidth="1"/>
    <col min="3" max="3" width="5.5703125" style="3" customWidth="1"/>
    <col min="4" max="4" width="21.42578125" style="4" customWidth="1"/>
    <col min="5" max="5" width="2.7109375" style="4" customWidth="1"/>
    <col min="6" max="6" width="21.7109375" style="4" customWidth="1"/>
    <col min="7" max="7" width="5.5703125" style="4" customWidth="1"/>
    <col min="8" max="8" width="21.42578125" style="5" customWidth="1"/>
    <col min="9" max="9" width="33.28515625" style="5" customWidth="1"/>
    <col min="10" max="10" width="11.28515625" style="5" customWidth="1"/>
    <col min="11" max="12" width="2.7109375" style="5" customWidth="1"/>
    <col min="13" max="13" width="2.7109375" style="6" customWidth="1"/>
    <col min="14" max="14" width="4.42578125" style="7" customWidth="1"/>
    <col min="15" max="15" width="24.28515625" style="8" customWidth="1"/>
    <col min="16" max="16" width="36.42578125" style="8" customWidth="1"/>
    <col min="17" max="17" width="2.7109375" style="8" customWidth="1"/>
    <col min="18" max="21" width="2.7109375" style="4" customWidth="1"/>
    <col min="22" max="23" width="2.7109375" style="9" customWidth="1"/>
    <col min="24" max="27" width="2.7109375" style="4" customWidth="1"/>
    <col min="28" max="16384" width="8.7109375" style="4"/>
  </cols>
  <sheetData>
    <row r="1" spans="1:32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32" ht="42" customHeight="1">
      <c r="A2" s="12"/>
      <c r="B2" s="13"/>
      <c r="C2" s="13"/>
      <c r="E2" s="13"/>
      <c r="F2" s="13" t="s">
        <v>55</v>
      </c>
      <c r="G2" s="13"/>
      <c r="H2" s="14">
        <v>43772</v>
      </c>
      <c r="I2" s="14"/>
      <c r="J2" s="15"/>
      <c r="K2" s="11"/>
    </row>
    <row r="3" spans="1:32" ht="69.95" customHeight="1">
      <c r="A3" s="16"/>
      <c r="J3" s="17"/>
      <c r="L3" s="18"/>
    </row>
    <row r="4" spans="1:32" ht="69.95" customHeight="1">
      <c r="A4" s="16"/>
      <c r="J4" s="19" t="s">
        <v>2</v>
      </c>
      <c r="L4" s="18"/>
    </row>
    <row r="5" spans="1:32" ht="5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L5" s="18"/>
    </row>
    <row r="6" spans="1:32" s="24" customFormat="1" ht="15.75">
      <c r="A6" s="21"/>
      <c r="B6" s="22"/>
      <c r="C6" s="136"/>
      <c r="D6" s="23" t="str">
        <f>F2</f>
        <v>U10 skupina A</v>
      </c>
      <c r="F6" s="25"/>
      <c r="G6" s="25"/>
      <c r="H6" s="25"/>
      <c r="I6" s="25"/>
      <c r="J6" s="26"/>
      <c r="L6" s="27"/>
      <c r="M6" s="27"/>
      <c r="N6" s="27"/>
      <c r="O6" s="28"/>
      <c r="P6" s="28"/>
      <c r="Q6" s="28"/>
      <c r="T6" s="27"/>
      <c r="U6" s="27"/>
      <c r="V6" s="29"/>
      <c r="W6" s="29"/>
      <c r="AD6" s="30"/>
      <c r="AE6" s="30"/>
      <c r="AF6" s="30"/>
    </row>
    <row r="7" spans="1:32" s="30" customFormat="1" ht="15.75">
      <c r="A7" s="31"/>
      <c r="B7" s="32"/>
      <c r="C7" s="33" t="s">
        <v>3</v>
      </c>
      <c r="D7" s="34" t="s">
        <v>33</v>
      </c>
      <c r="F7" s="27"/>
      <c r="G7" s="27"/>
      <c r="H7" s="32"/>
      <c r="I7" s="32"/>
      <c r="J7" s="35"/>
      <c r="K7" s="36"/>
      <c r="L7" s="27"/>
      <c r="M7" s="32"/>
      <c r="N7" s="27"/>
      <c r="O7" s="28"/>
      <c r="P7" s="28"/>
      <c r="Q7" s="28"/>
      <c r="T7" s="27"/>
      <c r="U7" s="37"/>
      <c r="V7" s="38"/>
      <c r="W7" s="38"/>
    </row>
    <row r="8" spans="1:32" s="30" customFormat="1" ht="15.75">
      <c r="A8" s="39"/>
      <c r="B8" s="24"/>
      <c r="C8" s="40" t="s">
        <v>5</v>
      </c>
      <c r="D8" s="34" t="s">
        <v>40</v>
      </c>
      <c r="F8" s="27"/>
      <c r="G8" s="27"/>
      <c r="H8" s="32"/>
      <c r="I8" s="32"/>
      <c r="J8" s="35"/>
      <c r="K8" s="36"/>
      <c r="L8" s="27"/>
      <c r="M8" s="32"/>
      <c r="N8" s="27"/>
      <c r="O8" s="28"/>
      <c r="P8" s="28"/>
      <c r="Q8" s="28"/>
      <c r="T8" s="27"/>
      <c r="U8" s="37"/>
      <c r="V8" s="38"/>
      <c r="W8" s="38"/>
    </row>
    <row r="9" spans="1:32" s="30" customFormat="1" ht="15.75">
      <c r="A9" s="39"/>
      <c r="B9" s="24"/>
      <c r="C9" s="40" t="s">
        <v>7</v>
      </c>
      <c r="D9" s="34" t="s">
        <v>56</v>
      </c>
      <c r="F9" s="27"/>
      <c r="G9" s="27"/>
      <c r="H9" s="42"/>
      <c r="I9" s="42"/>
      <c r="J9" s="35"/>
      <c r="K9" s="36"/>
      <c r="L9" s="27"/>
      <c r="M9" s="32"/>
      <c r="N9" s="27"/>
      <c r="O9" s="28"/>
      <c r="P9" s="28"/>
      <c r="Q9" s="28"/>
      <c r="T9" s="27"/>
      <c r="U9" s="37"/>
      <c r="V9" s="38"/>
      <c r="W9" s="38"/>
    </row>
    <row r="10" spans="1:32" s="30" customFormat="1" ht="15.75">
      <c r="A10" s="39"/>
      <c r="B10" s="24"/>
      <c r="C10" s="40" t="s">
        <v>9</v>
      </c>
      <c r="D10" s="34" t="s">
        <v>57</v>
      </c>
      <c r="F10" s="27"/>
      <c r="G10" s="27"/>
      <c r="H10" s="42"/>
      <c r="I10" s="42"/>
      <c r="J10" s="35"/>
      <c r="K10" s="36"/>
      <c r="L10" s="27"/>
      <c r="M10" s="32"/>
      <c r="N10" s="27"/>
      <c r="O10" s="28"/>
      <c r="P10" s="28"/>
      <c r="Q10" s="28"/>
      <c r="T10" s="27"/>
      <c r="U10" s="37"/>
      <c r="V10" s="38"/>
      <c r="W10" s="38"/>
    </row>
    <row r="11" spans="1:32" s="30" customFormat="1" ht="15.75">
      <c r="A11" s="39"/>
      <c r="B11" s="24"/>
      <c r="C11" s="40" t="s">
        <v>11</v>
      </c>
      <c r="D11" s="34" t="s">
        <v>10</v>
      </c>
      <c r="F11" s="27"/>
      <c r="G11" s="27"/>
      <c r="H11" s="42"/>
      <c r="I11" s="42"/>
      <c r="J11" s="35"/>
      <c r="K11" s="36"/>
      <c r="L11" s="27"/>
      <c r="M11" s="32"/>
      <c r="N11" s="27"/>
      <c r="O11" s="28"/>
      <c r="P11" s="28"/>
      <c r="Q11" s="28"/>
      <c r="T11" s="27"/>
      <c r="U11" s="37"/>
      <c r="V11" s="38"/>
      <c r="W11" s="38"/>
    </row>
    <row r="12" spans="1:32" s="30" customFormat="1" ht="15.75">
      <c r="A12" s="39"/>
      <c r="B12" s="24"/>
      <c r="C12" s="24"/>
      <c r="D12" s="42"/>
      <c r="F12" s="27"/>
      <c r="G12" s="27"/>
      <c r="H12" s="60"/>
      <c r="I12" s="60"/>
      <c r="J12" s="139"/>
      <c r="K12" s="36"/>
      <c r="L12" s="27"/>
      <c r="M12" s="32"/>
      <c r="N12" s="27"/>
      <c r="O12" s="28"/>
      <c r="P12" s="28"/>
      <c r="Q12" s="28"/>
      <c r="T12" s="45"/>
      <c r="U12" s="37"/>
      <c r="V12" s="38"/>
      <c r="W12" s="38"/>
    </row>
    <row r="13" spans="1:32" s="30" customFormat="1" ht="12.75" customHeight="1">
      <c r="A13" s="39"/>
      <c r="B13" s="24"/>
      <c r="C13" s="24"/>
      <c r="D13" s="42"/>
      <c r="F13" s="27"/>
      <c r="G13" s="27"/>
      <c r="H13" s="32"/>
      <c r="I13" s="32"/>
      <c r="J13" s="44"/>
      <c r="K13" s="45"/>
      <c r="L13" s="45"/>
      <c r="M13" s="32"/>
      <c r="N13" s="27"/>
      <c r="O13" s="28"/>
      <c r="P13" s="28"/>
      <c r="Q13" s="28"/>
      <c r="T13" s="45"/>
      <c r="U13" s="37"/>
      <c r="V13" s="46"/>
      <c r="W13" s="38"/>
    </row>
    <row r="14" spans="1:32" ht="113.25" customHeight="1">
      <c r="A14" s="16"/>
      <c r="B14" s="47"/>
      <c r="C14" s="47"/>
      <c r="D14" s="48"/>
      <c r="E14" s="49"/>
      <c r="F14" s="7"/>
      <c r="G14" s="7"/>
      <c r="H14" s="50"/>
      <c r="I14" s="50"/>
      <c r="J14" s="44"/>
      <c r="L14" s="7"/>
      <c r="T14" s="51"/>
      <c r="U14" s="52"/>
    </row>
    <row r="15" spans="1:32" s="37" customFormat="1" ht="18.75" customHeight="1">
      <c r="A15" s="31"/>
      <c r="B15" s="27"/>
      <c r="C15" s="27"/>
      <c r="D15" s="42" t="s">
        <v>13</v>
      </c>
      <c r="E15" s="53">
        <f>H2</f>
        <v>43772</v>
      </c>
      <c r="F15" s="54"/>
      <c r="G15" s="54"/>
      <c r="H15" s="55"/>
      <c r="I15" s="55"/>
      <c r="J15" s="56"/>
      <c r="K15" s="57"/>
      <c r="L15" s="27"/>
      <c r="M15" s="32"/>
      <c r="N15" s="27"/>
      <c r="O15" s="28"/>
      <c r="P15" s="28"/>
      <c r="Q15" s="28"/>
      <c r="T15" s="32"/>
      <c r="V15" s="58"/>
      <c r="W15" s="58"/>
    </row>
    <row r="16" spans="1:32" s="37" customFormat="1" ht="18.75" customHeight="1">
      <c r="A16" s="31"/>
      <c r="B16" s="27"/>
      <c r="C16" s="27"/>
      <c r="D16" s="42"/>
      <c r="E16" s="59" t="s">
        <v>14</v>
      </c>
      <c r="F16" s="60"/>
      <c r="G16" s="60"/>
      <c r="H16" s="42" t="s">
        <v>15</v>
      </c>
      <c r="I16" s="42"/>
      <c r="J16" s="56"/>
      <c r="K16" s="57"/>
      <c r="L16" s="27"/>
      <c r="M16" s="32"/>
      <c r="N16" s="27"/>
      <c r="O16" s="28"/>
      <c r="P16" s="28"/>
      <c r="Q16" s="28"/>
      <c r="T16" s="32"/>
      <c r="V16" s="58"/>
      <c r="W16" s="58"/>
    </row>
    <row r="17" spans="1:23" s="37" customFormat="1" ht="18.75" customHeight="1">
      <c r="A17" s="31"/>
      <c r="B17" s="27"/>
      <c r="C17" s="27"/>
      <c r="D17" s="42"/>
      <c r="E17" s="60"/>
      <c r="F17" s="27"/>
      <c r="G17" s="27"/>
      <c r="H17" s="55"/>
      <c r="I17" s="55"/>
      <c r="J17" s="56"/>
      <c r="K17" s="57"/>
      <c r="L17" s="27"/>
      <c r="M17" s="32"/>
      <c r="N17" s="27"/>
      <c r="O17" s="28"/>
      <c r="P17" s="28"/>
      <c r="Q17" s="28"/>
      <c r="T17" s="32"/>
      <c r="V17" s="58"/>
      <c r="W17" s="58"/>
    </row>
    <row r="18" spans="1:23" s="37" customFormat="1" ht="18.75" customHeight="1">
      <c r="A18" s="31"/>
      <c r="B18" s="27"/>
      <c r="C18" s="27"/>
      <c r="D18" s="42" t="s">
        <v>16</v>
      </c>
      <c r="E18" s="54" t="s">
        <v>17</v>
      </c>
      <c r="F18" s="27"/>
      <c r="G18" s="27"/>
      <c r="H18" s="55"/>
      <c r="I18" s="55"/>
      <c r="J18" s="56"/>
      <c r="K18" s="57"/>
      <c r="L18" s="27"/>
      <c r="M18" s="32"/>
      <c r="N18" s="27"/>
      <c r="O18" s="28"/>
      <c r="P18" s="28"/>
      <c r="Q18" s="28"/>
      <c r="T18" s="32"/>
      <c r="V18" s="58"/>
      <c r="W18" s="58"/>
    </row>
    <row r="19" spans="1:23" s="37" customFormat="1" ht="18.75" customHeight="1">
      <c r="A19" s="31"/>
      <c r="B19" s="27"/>
      <c r="C19" s="27"/>
      <c r="D19" s="42"/>
      <c r="E19" s="60"/>
      <c r="F19" s="27"/>
      <c r="G19" s="27"/>
      <c r="H19" s="55"/>
      <c r="I19" s="55"/>
      <c r="J19" s="56"/>
      <c r="K19" s="57"/>
      <c r="L19" s="27"/>
      <c r="M19" s="32"/>
      <c r="N19" s="27"/>
      <c r="O19" s="28"/>
      <c r="P19" s="28"/>
      <c r="Q19" s="28"/>
      <c r="T19" s="32"/>
      <c r="V19" s="58"/>
      <c r="W19" s="58"/>
    </row>
    <row r="20" spans="1:23" s="37" customFormat="1" ht="18.75" customHeight="1">
      <c r="A20" s="31"/>
      <c r="B20" s="27"/>
      <c r="C20" s="27"/>
      <c r="D20" s="42" t="s">
        <v>18</v>
      </c>
      <c r="E20" s="61" t="s">
        <v>19</v>
      </c>
      <c r="F20" s="61"/>
      <c r="G20" s="61"/>
      <c r="H20" s="61"/>
      <c r="I20" s="61"/>
      <c r="J20" s="61"/>
      <c r="K20" s="57"/>
      <c r="L20" s="27"/>
      <c r="M20" s="32"/>
      <c r="N20" s="27"/>
      <c r="O20" s="28"/>
      <c r="P20" s="28"/>
      <c r="Q20" s="28"/>
      <c r="T20" s="32"/>
      <c r="V20" s="58"/>
      <c r="W20" s="58"/>
    </row>
    <row r="21" spans="1:23" s="37" customFormat="1" ht="18.75" customHeight="1">
      <c r="A21" s="31"/>
      <c r="B21" s="27"/>
      <c r="C21" s="27"/>
      <c r="D21" s="42"/>
      <c r="E21" s="60"/>
      <c r="F21" s="27"/>
      <c r="G21" s="27"/>
      <c r="H21" s="55"/>
      <c r="I21" s="55"/>
      <c r="J21" s="56"/>
      <c r="K21" s="57"/>
      <c r="L21" s="27"/>
      <c r="M21" s="32"/>
      <c r="N21" s="27"/>
      <c r="O21" s="28"/>
      <c r="P21" s="28"/>
      <c r="Q21" s="28"/>
      <c r="T21" s="32"/>
      <c r="V21" s="58"/>
      <c r="W21" s="58"/>
    </row>
    <row r="22" spans="1:23" s="37" customFormat="1" ht="18.75" customHeight="1">
      <c r="A22" s="31"/>
      <c r="B22" s="27"/>
      <c r="C22" s="27"/>
      <c r="D22" s="42" t="s">
        <v>20</v>
      </c>
      <c r="E22" s="61" t="s">
        <v>21</v>
      </c>
      <c r="F22" s="61"/>
      <c r="G22" s="61"/>
      <c r="H22" s="61"/>
      <c r="I22" s="61"/>
      <c r="J22" s="61"/>
      <c r="K22" s="57"/>
      <c r="L22" s="27"/>
      <c r="M22" s="32"/>
      <c r="N22" s="27"/>
      <c r="O22" s="28"/>
      <c r="P22" s="28"/>
      <c r="Q22" s="28"/>
      <c r="T22" s="32"/>
      <c r="V22" s="58"/>
      <c r="W22" s="58"/>
    </row>
    <row r="23" spans="1:23" s="37" customFormat="1" ht="18.75" customHeight="1">
      <c r="A23" s="31"/>
      <c r="B23" s="27"/>
      <c r="C23" s="27"/>
      <c r="D23" s="42"/>
      <c r="E23" s="60"/>
      <c r="F23" s="27"/>
      <c r="G23" s="27"/>
      <c r="H23" s="55"/>
      <c r="I23" s="55"/>
      <c r="J23" s="56"/>
      <c r="K23" s="57"/>
      <c r="L23" s="27"/>
      <c r="M23" s="32"/>
      <c r="N23" s="27"/>
      <c r="O23" s="28" t="s">
        <v>58</v>
      </c>
      <c r="P23" s="143">
        <v>0.45833333333333298</v>
      </c>
      <c r="Q23" s="28"/>
      <c r="T23" s="32"/>
      <c r="V23" s="58"/>
      <c r="W23" s="58"/>
    </row>
    <row r="24" spans="1:23" s="37" customFormat="1" ht="18.75" customHeight="1">
      <c r="A24" s="31"/>
      <c r="B24" s="27"/>
      <c r="C24" s="27"/>
      <c r="D24" s="42" t="s">
        <v>22</v>
      </c>
      <c r="E24" s="59" t="s">
        <v>59</v>
      </c>
      <c r="F24" s="60"/>
      <c r="G24" s="62"/>
      <c r="H24" s="62"/>
      <c r="I24" s="62"/>
      <c r="J24" s="63"/>
      <c r="K24" s="57"/>
      <c r="L24" s="27"/>
      <c r="M24" s="32"/>
      <c r="N24" s="27"/>
      <c r="O24" s="28" t="s">
        <v>60</v>
      </c>
      <c r="P24" s="143">
        <v>1.18055555555556E-2</v>
      </c>
      <c r="Q24" s="28"/>
      <c r="T24" s="32"/>
      <c r="V24" s="58"/>
      <c r="W24" s="58"/>
    </row>
    <row r="25" spans="1:23" s="37" customFormat="1" ht="18.75" customHeight="1">
      <c r="A25" s="31"/>
      <c r="B25" s="27"/>
      <c r="C25" s="27"/>
      <c r="D25" s="42"/>
      <c r="E25" s="60"/>
      <c r="F25" s="27"/>
      <c r="G25" s="27"/>
      <c r="H25" s="55"/>
      <c r="I25" s="55"/>
      <c r="J25" s="56"/>
      <c r="K25" s="57"/>
      <c r="L25" s="27"/>
      <c r="M25" s="32"/>
      <c r="N25" s="27"/>
      <c r="O25" s="28" t="s">
        <v>61</v>
      </c>
      <c r="P25" s="143">
        <v>2.0833333333333298E-3</v>
      </c>
      <c r="Q25" s="28"/>
      <c r="T25" s="32"/>
      <c r="V25" s="58"/>
      <c r="W25" s="58"/>
    </row>
    <row r="26" spans="1:23" s="37" customFormat="1" ht="30.75" customHeight="1">
      <c r="A26" s="64"/>
      <c r="B26" s="65"/>
      <c r="C26" s="66"/>
      <c r="D26" s="42"/>
      <c r="E26" s="60"/>
      <c r="F26" s="67"/>
      <c r="G26" s="67"/>
      <c r="H26" s="42"/>
      <c r="I26" s="42"/>
      <c r="J26" s="68"/>
      <c r="K26" s="57"/>
      <c r="L26" s="66"/>
      <c r="M26" s="42"/>
      <c r="N26" s="27"/>
      <c r="O26" s="28"/>
      <c r="P26" s="28"/>
      <c r="Q26" s="28"/>
      <c r="T26" s="32"/>
      <c r="V26" s="58"/>
      <c r="W26" s="58"/>
    </row>
    <row r="27" spans="1:23" s="37" customFormat="1" ht="21" customHeight="1">
      <c r="A27" s="69"/>
      <c r="B27" s="70" t="s">
        <v>24</v>
      </c>
      <c r="C27" s="71"/>
      <c r="D27" s="70"/>
      <c r="E27" s="70"/>
      <c r="F27" s="71"/>
      <c r="G27" s="71"/>
      <c r="H27" s="71" t="s">
        <v>25</v>
      </c>
      <c r="I27" s="71" t="s">
        <v>26</v>
      </c>
      <c r="J27" s="72"/>
      <c r="K27" s="73"/>
      <c r="L27" s="27"/>
      <c r="M27" s="32"/>
      <c r="N27" s="27"/>
      <c r="O27" s="4"/>
      <c r="P27" s="4"/>
      <c r="Q27" s="4"/>
      <c r="R27" s="4"/>
      <c r="S27" s="4"/>
      <c r="T27" s="32"/>
      <c r="V27" s="57"/>
      <c r="W27" s="57"/>
    </row>
    <row r="28" spans="1:23" s="37" customFormat="1" ht="21" customHeight="1">
      <c r="A28" s="79">
        <v>1</v>
      </c>
      <c r="B28" s="80">
        <f>P23</f>
        <v>0.45833333333333298</v>
      </c>
      <c r="C28" s="87"/>
      <c r="D28" s="144" t="str">
        <f>D8</f>
        <v>Mnichovice A</v>
      </c>
      <c r="E28" s="145" t="s">
        <v>29</v>
      </c>
      <c r="F28" s="146" t="str">
        <f>D7</f>
        <v>Bohemians Praha A</v>
      </c>
      <c r="G28" s="146"/>
      <c r="H28" s="147"/>
      <c r="I28" s="147"/>
      <c r="J28" s="148"/>
      <c r="K28" s="57"/>
      <c r="L28" s="57"/>
      <c r="T28" s="57"/>
      <c r="U28" s="57"/>
    </row>
    <row r="29" spans="1:23" s="37" customFormat="1" ht="21" customHeight="1">
      <c r="A29" s="79">
        <v>2</v>
      </c>
      <c r="B29" s="80">
        <f>$P$23+($P$24+$P$25)*1</f>
        <v>0.47222222222222193</v>
      </c>
      <c r="C29" s="81"/>
      <c r="D29" s="144" t="str">
        <f>D11</f>
        <v>Kbely A</v>
      </c>
      <c r="E29" s="145" t="s">
        <v>29</v>
      </c>
      <c r="F29" s="146" t="str">
        <f>D9</f>
        <v>Praga A</v>
      </c>
      <c r="G29" s="146"/>
      <c r="H29" s="147"/>
      <c r="I29" s="147"/>
      <c r="J29" s="148"/>
      <c r="K29" s="57"/>
      <c r="L29" s="57"/>
    </row>
    <row r="30" spans="1:23" s="37" customFormat="1" ht="21" customHeight="1">
      <c r="A30" s="79">
        <v>3</v>
      </c>
      <c r="B30" s="80">
        <f>$P$23+($P$24+$P$25)*2</f>
        <v>0.48611111111111083</v>
      </c>
      <c r="C30" s="87"/>
      <c r="D30" s="144" t="str">
        <f>D10</f>
        <v>Hradec Králové</v>
      </c>
      <c r="E30" s="145" t="s">
        <v>29</v>
      </c>
      <c r="F30" s="146" t="str">
        <f>D8</f>
        <v>Mnichovice A</v>
      </c>
      <c r="G30" s="146"/>
      <c r="H30" s="147"/>
      <c r="I30" s="147"/>
      <c r="J30" s="148"/>
      <c r="K30" s="57"/>
      <c r="L30" s="57"/>
    </row>
    <row r="31" spans="1:23" s="37" customFormat="1" ht="21" customHeight="1">
      <c r="A31" s="79">
        <v>4</v>
      </c>
      <c r="B31" s="80">
        <f>$P$23+($P$24+$P$25)*3</f>
        <v>0.49999999999999978</v>
      </c>
      <c r="C31" s="81"/>
      <c r="D31" s="144" t="str">
        <f>D7</f>
        <v>Bohemians Praha A</v>
      </c>
      <c r="E31" s="145" t="s">
        <v>29</v>
      </c>
      <c r="F31" s="146" t="str">
        <f>D11</f>
        <v>Kbely A</v>
      </c>
      <c r="G31" s="146"/>
      <c r="H31" s="147"/>
      <c r="I31" s="147"/>
      <c r="J31" s="148"/>
      <c r="K31" s="57"/>
      <c r="L31" s="57"/>
    </row>
    <row r="32" spans="1:23" s="37" customFormat="1" ht="21" customHeight="1">
      <c r="A32" s="79">
        <v>5</v>
      </c>
      <c r="B32" s="80">
        <f>$P$23+($P$24+$P$25)*4</f>
        <v>0.51388888888888873</v>
      </c>
      <c r="C32" s="87"/>
      <c r="D32" s="144" t="str">
        <f>D10</f>
        <v>Hradec Králové</v>
      </c>
      <c r="E32" s="145" t="s">
        <v>29</v>
      </c>
      <c r="F32" s="146" t="str">
        <f>D9</f>
        <v>Praga A</v>
      </c>
      <c r="G32" s="146"/>
      <c r="H32" s="147"/>
      <c r="I32" s="147"/>
      <c r="J32" s="148"/>
      <c r="K32" s="57"/>
      <c r="L32" s="57"/>
    </row>
    <row r="33" spans="1:23" s="37" customFormat="1" ht="21" customHeight="1">
      <c r="A33" s="79">
        <v>6</v>
      </c>
      <c r="B33" s="80">
        <f>$P$23+($P$24+$P$25)*5</f>
        <v>0.52777777777777768</v>
      </c>
      <c r="C33" s="81"/>
      <c r="D33" s="144" t="str">
        <f>D8</f>
        <v>Mnichovice A</v>
      </c>
      <c r="E33" s="145" t="s">
        <v>29</v>
      </c>
      <c r="F33" s="146" t="str">
        <f>D11</f>
        <v>Kbely A</v>
      </c>
      <c r="G33" s="146"/>
      <c r="H33" s="147"/>
      <c r="I33" s="147"/>
      <c r="J33" s="148"/>
      <c r="K33" s="57"/>
      <c r="L33" s="57"/>
    </row>
    <row r="34" spans="1:23" ht="21" customHeight="1">
      <c r="A34" s="79">
        <v>7</v>
      </c>
      <c r="B34" s="80">
        <f>$P$23+($P$24+$P$25)*6</f>
        <v>0.54166666666666652</v>
      </c>
      <c r="C34" s="81"/>
      <c r="D34" s="144" t="str">
        <f>D7</f>
        <v>Bohemians Praha A</v>
      </c>
      <c r="E34" s="145" t="s">
        <v>29</v>
      </c>
      <c r="F34" s="146" t="str">
        <f>D10</f>
        <v>Hradec Králové</v>
      </c>
      <c r="G34" s="146"/>
      <c r="H34" s="147"/>
      <c r="I34" s="147"/>
      <c r="J34" s="148"/>
      <c r="K34" s="96"/>
      <c r="L34" s="52"/>
      <c r="M34" s="9"/>
      <c r="N34" s="9"/>
      <c r="V34" s="4"/>
      <c r="W34" s="4"/>
    </row>
    <row r="35" spans="1:23" ht="21" customHeight="1">
      <c r="A35" s="79">
        <v>8</v>
      </c>
      <c r="B35" s="80">
        <f>$P$23+($P$24+$P$25)*7</f>
        <v>0.55555555555555547</v>
      </c>
      <c r="C35" s="81"/>
      <c r="D35" s="144" t="str">
        <f>D9</f>
        <v>Praga A</v>
      </c>
      <c r="E35" s="145" t="s">
        <v>29</v>
      </c>
      <c r="F35" s="146" t="str">
        <f>D8</f>
        <v>Mnichovice A</v>
      </c>
      <c r="G35" s="146"/>
      <c r="H35" s="147"/>
      <c r="I35" s="147"/>
      <c r="J35" s="148"/>
      <c r="K35" s="52"/>
      <c r="L35" s="52"/>
      <c r="M35" s="9"/>
      <c r="N35" s="9"/>
      <c r="V35" s="4"/>
      <c r="W35" s="4"/>
    </row>
    <row r="36" spans="1:23" ht="21" customHeight="1">
      <c r="A36" s="79">
        <v>9</v>
      </c>
      <c r="B36" s="80">
        <f>$P$23+($P$24+$P$25)*8</f>
        <v>0.56944444444444442</v>
      </c>
      <c r="C36" s="81"/>
      <c r="D36" s="144" t="str">
        <f>D11</f>
        <v>Kbely A</v>
      </c>
      <c r="E36" s="145" t="s">
        <v>29</v>
      </c>
      <c r="F36" s="146" t="str">
        <f>D10</f>
        <v>Hradec Králové</v>
      </c>
      <c r="G36" s="146"/>
      <c r="H36" s="147"/>
      <c r="I36" s="147"/>
      <c r="J36" s="148"/>
      <c r="K36" s="52"/>
      <c r="L36" s="52"/>
      <c r="M36" s="9"/>
      <c r="N36" s="9"/>
      <c r="V36" s="4"/>
      <c r="W36" s="4"/>
    </row>
    <row r="37" spans="1:23" ht="21" customHeight="1">
      <c r="A37" s="79">
        <v>10</v>
      </c>
      <c r="B37" s="80">
        <f>$P$23+($P$24+$P$25)*9</f>
        <v>0.58333333333333337</v>
      </c>
      <c r="C37" s="81"/>
      <c r="D37" s="144" t="str">
        <f>D9</f>
        <v>Praga A</v>
      </c>
      <c r="E37" s="145" t="s">
        <v>29</v>
      </c>
      <c r="F37" s="146" t="str">
        <f>D7</f>
        <v>Bohemians Praha A</v>
      </c>
      <c r="G37" s="146"/>
      <c r="H37" s="147"/>
      <c r="I37" s="147"/>
      <c r="J37" s="148"/>
      <c r="K37" s="52"/>
      <c r="L37" s="52"/>
      <c r="M37" s="9"/>
      <c r="N37" s="9"/>
      <c r="V37" s="4"/>
      <c r="W37" s="4"/>
    </row>
    <row r="38" spans="1:23" ht="30" customHeight="1">
      <c r="A38" s="93"/>
      <c r="B38" s="80">
        <f>$P$23+($P$24+$P$25)*10</f>
        <v>0.59722222222222232</v>
      </c>
      <c r="C38" s="94"/>
      <c r="D38" s="95" t="s">
        <v>31</v>
      </c>
      <c r="E38" s="95"/>
      <c r="F38" s="95"/>
      <c r="G38" s="95"/>
      <c r="H38" s="95"/>
      <c r="I38" s="95"/>
      <c r="J38" s="95"/>
      <c r="K38" s="52"/>
      <c r="L38" s="52"/>
      <c r="M38" s="9"/>
      <c r="N38" s="9"/>
      <c r="V38" s="4"/>
      <c r="W38" s="4"/>
    </row>
    <row r="39" spans="1:23" ht="16.149999999999999" customHeight="1">
      <c r="A39" s="97"/>
      <c r="B39" s="103"/>
      <c r="C39" s="106"/>
      <c r="D39" s="100"/>
      <c r="E39" s="100"/>
      <c r="F39" s="101"/>
      <c r="G39" s="101"/>
      <c r="H39" s="107"/>
      <c r="I39" s="107"/>
      <c r="J39" s="107"/>
      <c r="K39" s="52"/>
      <c r="L39" s="52"/>
      <c r="M39" s="9"/>
      <c r="N39" s="9"/>
      <c r="V39" s="4"/>
      <c r="W39" s="4"/>
    </row>
    <row r="40" spans="1:23" ht="16.149999999999999" customHeight="1">
      <c r="A40" s="97"/>
      <c r="B40" s="98"/>
      <c r="C40" s="99"/>
      <c r="D40" s="108"/>
      <c r="E40" s="109"/>
      <c r="F40" s="110"/>
      <c r="G40" s="110"/>
      <c r="H40" s="111"/>
      <c r="I40" s="110"/>
      <c r="J40" s="110"/>
      <c r="K40" s="112"/>
      <c r="L40" s="52"/>
      <c r="M40" s="113"/>
      <c r="N40" s="9"/>
      <c r="V40" s="4"/>
      <c r="W40" s="4"/>
    </row>
    <row r="41" spans="1:23" ht="16.149999999999999" customHeight="1">
      <c r="A41" s="97"/>
      <c r="B41" s="98"/>
      <c r="C41" s="99"/>
      <c r="D41" s="114"/>
      <c r="E41" s="100"/>
      <c r="F41" s="101"/>
      <c r="G41" s="101"/>
      <c r="H41" s="110"/>
      <c r="I41" s="110"/>
      <c r="J41" s="110"/>
      <c r="K41" s="112"/>
      <c r="L41" s="52"/>
      <c r="M41" s="9"/>
      <c r="N41" s="9"/>
      <c r="V41" s="4"/>
      <c r="W41" s="4"/>
    </row>
    <row r="42" spans="1:23" ht="16.149999999999999" customHeight="1">
      <c r="A42" s="97"/>
      <c r="B42" s="103"/>
      <c r="C42" s="106"/>
      <c r="D42" s="100"/>
      <c r="E42" s="100"/>
      <c r="F42" s="101"/>
      <c r="G42" s="101"/>
      <c r="H42" s="115"/>
      <c r="I42" s="115"/>
      <c r="J42" s="115"/>
      <c r="K42" s="116"/>
      <c r="L42" s="112"/>
      <c r="M42" s="48"/>
      <c r="P42" s="4"/>
      <c r="Q42" s="4"/>
      <c r="V42" s="4"/>
      <c r="W42" s="4"/>
    </row>
    <row r="43" spans="1:23" ht="16.149999999999999" customHeight="1">
      <c r="A43" s="97"/>
      <c r="B43" s="98"/>
      <c r="C43" s="117"/>
      <c r="D43" s="100"/>
      <c r="E43" s="118"/>
      <c r="F43" s="101"/>
      <c r="G43" s="101"/>
      <c r="H43" s="105"/>
      <c r="I43" s="105"/>
      <c r="J43" s="105"/>
      <c r="K43" s="116"/>
      <c r="L43" s="112"/>
      <c r="M43" s="48"/>
      <c r="T43" s="112"/>
      <c r="U43" s="52"/>
    </row>
    <row r="44" spans="1:23" ht="16.149999999999999" customHeight="1">
      <c r="A44" s="97"/>
      <c r="B44" s="98"/>
      <c r="C44" s="106"/>
      <c r="D44" s="104"/>
      <c r="E44" s="104"/>
      <c r="F44" s="101"/>
      <c r="G44" s="101"/>
      <c r="H44" s="105"/>
      <c r="I44" s="105"/>
      <c r="J44" s="105"/>
      <c r="K44" s="116"/>
      <c r="L44" s="112"/>
      <c r="M44" s="48"/>
      <c r="T44" s="112"/>
      <c r="U44" s="52"/>
    </row>
    <row r="45" spans="1:23" ht="16.149999999999999" customHeight="1">
      <c r="A45" s="97"/>
      <c r="B45" s="103"/>
      <c r="C45" s="99"/>
      <c r="D45" s="118"/>
      <c r="E45" s="100"/>
      <c r="F45" s="101"/>
      <c r="G45" s="101"/>
      <c r="H45" s="105"/>
      <c r="I45" s="105"/>
      <c r="J45" s="119"/>
      <c r="K45" s="116"/>
      <c r="L45" s="112"/>
      <c r="M45" s="48"/>
    </row>
    <row r="46" spans="1:23" ht="16.149999999999999" customHeight="1">
      <c r="A46" s="97"/>
      <c r="B46" s="98"/>
      <c r="C46" s="99"/>
      <c r="D46" s="100"/>
      <c r="E46" s="100"/>
      <c r="F46" s="101"/>
      <c r="G46" s="101"/>
      <c r="H46" s="105"/>
      <c r="I46" s="105"/>
      <c r="J46" s="105"/>
      <c r="K46" s="116"/>
      <c r="L46" s="112"/>
      <c r="M46" s="49"/>
      <c r="N46" s="8"/>
    </row>
    <row r="47" spans="1:23" ht="16.149999999999999" customHeight="1">
      <c r="A47" s="97"/>
      <c r="B47" s="98"/>
      <c r="C47" s="106"/>
      <c r="D47" s="104"/>
      <c r="E47" s="104"/>
      <c r="F47" s="101"/>
      <c r="G47" s="101"/>
      <c r="H47" s="120"/>
      <c r="I47" s="120"/>
      <c r="J47" s="115"/>
      <c r="K47" s="116"/>
      <c r="L47" s="112"/>
      <c r="M47" s="49"/>
      <c r="N47" s="8"/>
    </row>
    <row r="48" spans="1:23" ht="16.149999999999999" customHeight="1">
      <c r="A48" s="109"/>
      <c r="B48" s="109"/>
      <c r="C48" s="121"/>
      <c r="D48" s="104"/>
      <c r="E48" s="122"/>
      <c r="F48" s="101"/>
      <c r="G48" s="101"/>
      <c r="H48" s="120"/>
      <c r="I48" s="120"/>
      <c r="J48" s="115"/>
      <c r="K48" s="116"/>
      <c r="L48" s="112"/>
      <c r="M48" s="49"/>
      <c r="N48" s="8"/>
    </row>
    <row r="49" spans="1:32" ht="16.149999999999999" customHeight="1">
      <c r="A49" s="123"/>
      <c r="B49" s="98"/>
      <c r="C49" s="124"/>
      <c r="D49" s="104"/>
      <c r="E49" s="104"/>
      <c r="F49" s="101"/>
      <c r="G49" s="101"/>
      <c r="H49" s="115"/>
      <c r="I49" s="115"/>
      <c r="J49" s="115"/>
      <c r="K49" s="4"/>
    </row>
    <row r="50" spans="1:32" ht="16.149999999999999" customHeight="1">
      <c r="A50" s="123"/>
      <c r="B50" s="98"/>
      <c r="C50" s="124"/>
      <c r="D50" s="100"/>
      <c r="E50" s="100"/>
      <c r="F50" s="101"/>
      <c r="G50" s="101"/>
      <c r="H50" s="115"/>
      <c r="I50" s="115"/>
      <c r="J50" s="115"/>
      <c r="K50" s="4"/>
    </row>
    <row r="51" spans="1:32" ht="16.149999999999999" customHeight="1">
      <c r="A51" s="123"/>
      <c r="B51" s="98"/>
      <c r="C51" s="124"/>
      <c r="D51" s="118"/>
      <c r="E51" s="100"/>
      <c r="F51" s="101"/>
      <c r="G51" s="101"/>
      <c r="H51" s="107"/>
      <c r="I51" s="107"/>
      <c r="J51" s="107"/>
      <c r="K51" s="4"/>
    </row>
    <row r="52" spans="1:32" ht="16.149999999999999" customHeight="1">
      <c r="A52" s="123"/>
      <c r="B52" s="98"/>
      <c r="C52" s="125"/>
      <c r="D52" s="126"/>
      <c r="E52" s="126"/>
      <c r="F52" s="126"/>
      <c r="G52" s="126"/>
      <c r="H52" s="126"/>
      <c r="I52" s="126"/>
      <c r="J52" s="126"/>
      <c r="K52" s="4"/>
    </row>
    <row r="53" spans="1:32" ht="16.149999999999999" customHeight="1">
      <c r="A53" s="123"/>
      <c r="B53" s="98"/>
      <c r="C53" s="124"/>
      <c r="D53" s="113"/>
      <c r="E53" s="127"/>
      <c r="K53" s="4"/>
    </row>
    <row r="54" spans="1:32" ht="16.149999999999999" customHeight="1">
      <c r="A54" s="123"/>
      <c r="B54" s="98"/>
      <c r="C54" s="124"/>
      <c r="D54" s="113"/>
      <c r="E54" s="127"/>
      <c r="H54" s="128"/>
      <c r="I54" s="129"/>
      <c r="J54" s="129"/>
      <c r="K54" s="4"/>
    </row>
    <row r="55" spans="1:32" s="6" customFormat="1" ht="16.149999999999999" customHeight="1">
      <c r="A55" s="123"/>
      <c r="B55" s="98"/>
      <c r="C55" s="125"/>
      <c r="D55" s="4"/>
      <c r="E55" s="4"/>
      <c r="F55" s="4"/>
      <c r="G55" s="4"/>
      <c r="H55" s="128"/>
      <c r="I55" s="129"/>
      <c r="J55" s="129"/>
      <c r="K55" s="4"/>
      <c r="L55" s="5"/>
      <c r="N55" s="7"/>
      <c r="O55" s="8"/>
      <c r="P55" s="8"/>
      <c r="Q55" s="8"/>
      <c r="R55" s="4"/>
      <c r="S55" s="4"/>
      <c r="T55" s="4"/>
      <c r="U55" s="4"/>
      <c r="V55" s="9"/>
      <c r="W55" s="9"/>
      <c r="X55" s="4"/>
      <c r="Y55" s="4"/>
      <c r="Z55" s="4"/>
      <c r="AA55" s="4"/>
      <c r="AB55" s="4"/>
      <c r="AC55" s="4"/>
      <c r="AD55" s="4"/>
      <c r="AE55" s="4"/>
      <c r="AF55" s="4"/>
    </row>
    <row r="56" spans="1:32" s="6" customFormat="1" ht="16.149999999999999" customHeight="1">
      <c r="A56" s="123"/>
      <c r="B56" s="98"/>
      <c r="C56" s="99"/>
      <c r="D56" s="4"/>
      <c r="E56" s="4"/>
      <c r="F56" s="4"/>
      <c r="G56" s="4"/>
      <c r="H56" s="5"/>
      <c r="I56" s="5"/>
      <c r="J56" s="5"/>
      <c r="K56" s="4"/>
      <c r="L56" s="5"/>
      <c r="N56" s="7"/>
      <c r="O56" s="8"/>
      <c r="P56" s="8"/>
      <c r="Q56" s="8"/>
      <c r="R56" s="4"/>
      <c r="S56" s="4"/>
      <c r="T56" s="4"/>
      <c r="U56" s="4"/>
      <c r="V56" s="9"/>
      <c r="W56" s="9"/>
      <c r="X56" s="4"/>
      <c r="Y56" s="4"/>
      <c r="Z56" s="4"/>
      <c r="AA56" s="4"/>
      <c r="AB56" s="4"/>
      <c r="AC56" s="4"/>
      <c r="AD56" s="4"/>
      <c r="AE56" s="4"/>
      <c r="AF56" s="4"/>
    </row>
    <row r="57" spans="1:32" s="6" customFormat="1" ht="16.149999999999999" customHeight="1">
      <c r="A57" s="123"/>
      <c r="B57" s="98"/>
      <c r="C57" s="117"/>
      <c r="D57" s="105"/>
      <c r="E57" s="119"/>
      <c r="F57" s="127"/>
      <c r="G57" s="127"/>
      <c r="H57" s="4"/>
      <c r="I57" s="4"/>
      <c r="J57" s="5"/>
      <c r="K57" s="4"/>
      <c r="L57" s="5"/>
      <c r="N57" s="7"/>
      <c r="O57" s="8"/>
      <c r="P57" s="8"/>
      <c r="Q57" s="8"/>
      <c r="R57" s="4"/>
      <c r="S57" s="4"/>
      <c r="T57" s="4"/>
      <c r="U57" s="4"/>
      <c r="V57" s="9"/>
      <c r="W57" s="9"/>
      <c r="X57" s="4"/>
      <c r="Y57" s="4"/>
      <c r="Z57" s="4"/>
      <c r="AA57" s="4"/>
      <c r="AB57" s="4"/>
      <c r="AC57" s="4"/>
      <c r="AD57" s="4"/>
      <c r="AE57" s="4"/>
      <c r="AF57" s="4"/>
    </row>
    <row r="58" spans="1:32" s="6" customFormat="1" ht="16.149999999999999" customHeight="1">
      <c r="A58" s="123"/>
      <c r="B58" s="98"/>
      <c r="C58" s="106"/>
      <c r="D58" s="105"/>
      <c r="E58" s="105"/>
      <c r="F58" s="127"/>
      <c r="G58" s="127"/>
      <c r="H58" s="4"/>
      <c r="I58" s="4"/>
      <c r="J58" s="5"/>
      <c r="K58" s="4"/>
      <c r="L58" s="5"/>
      <c r="N58" s="7"/>
      <c r="O58" s="8"/>
      <c r="P58" s="8"/>
      <c r="Q58" s="8"/>
      <c r="R58" s="4"/>
      <c r="S58" s="4"/>
      <c r="T58" s="4"/>
      <c r="U58" s="4"/>
      <c r="V58" s="9"/>
      <c r="W58" s="9"/>
      <c r="X58" s="4"/>
      <c r="Y58" s="4"/>
      <c r="Z58" s="4"/>
      <c r="AA58" s="4"/>
      <c r="AB58" s="4"/>
      <c r="AC58" s="4"/>
      <c r="AD58" s="4"/>
      <c r="AE58" s="4"/>
      <c r="AF58" s="4"/>
    </row>
    <row r="59" spans="1:32" s="6" customFormat="1" ht="16.149999999999999" customHeight="1">
      <c r="A59" s="123"/>
      <c r="B59" s="98"/>
      <c r="C59" s="106"/>
      <c r="D59" s="104"/>
      <c r="E59" s="104"/>
      <c r="F59" s="127"/>
      <c r="G59" s="127"/>
      <c r="H59" s="4"/>
      <c r="I59" s="4"/>
      <c r="J59" s="5"/>
      <c r="K59" s="5"/>
      <c r="L59" s="7"/>
      <c r="N59" s="7"/>
      <c r="O59" s="8"/>
      <c r="P59" s="8"/>
      <c r="Q59" s="8"/>
      <c r="R59" s="4"/>
      <c r="S59" s="4"/>
      <c r="T59" s="4"/>
      <c r="U59" s="4"/>
      <c r="V59" s="9"/>
      <c r="W59" s="9"/>
      <c r="X59" s="4"/>
      <c r="Y59" s="4"/>
      <c r="Z59" s="4"/>
      <c r="AA59" s="4"/>
      <c r="AB59" s="4"/>
      <c r="AC59" s="4"/>
      <c r="AD59" s="4"/>
      <c r="AE59" s="4"/>
      <c r="AF59" s="4"/>
    </row>
    <row r="60" spans="1:32" s="6" customFormat="1" ht="16.149999999999999" customHeight="1">
      <c r="A60" s="130"/>
      <c r="B60" s="126"/>
      <c r="C60" s="126"/>
      <c r="D60" s="104"/>
      <c r="E60" s="122"/>
      <c r="F60" s="127"/>
      <c r="G60" s="127"/>
      <c r="H60" s="4"/>
      <c r="I60" s="4"/>
      <c r="J60" s="5"/>
      <c r="K60" s="5"/>
      <c r="L60" s="7"/>
      <c r="N60" s="7"/>
      <c r="O60" s="8"/>
      <c r="P60" s="8"/>
      <c r="Q60" s="8"/>
      <c r="R60" s="4"/>
      <c r="S60" s="4"/>
      <c r="T60" s="4"/>
      <c r="U60" s="4"/>
      <c r="V60" s="9"/>
      <c r="W60" s="9"/>
      <c r="X60" s="4"/>
      <c r="Y60" s="4"/>
      <c r="Z60" s="4"/>
      <c r="AA60" s="4"/>
      <c r="AB60" s="4"/>
      <c r="AC60" s="4"/>
      <c r="AD60" s="4"/>
      <c r="AE60" s="4"/>
      <c r="AF60" s="4"/>
    </row>
    <row r="61" spans="1:32" s="6" customFormat="1" ht="16.149999999999999" customHeight="1">
      <c r="A61" s="131"/>
      <c r="B61" s="112"/>
      <c r="C61" s="96"/>
      <c r="D61" s="104"/>
      <c r="E61" s="104"/>
      <c r="F61" s="127"/>
      <c r="G61" s="127"/>
      <c r="H61" s="4"/>
      <c r="I61" s="4"/>
      <c r="J61" s="5"/>
      <c r="K61" s="5"/>
      <c r="L61" s="7"/>
      <c r="N61" s="7"/>
      <c r="O61" s="8"/>
      <c r="P61" s="8"/>
      <c r="Q61" s="8"/>
      <c r="R61" s="4"/>
      <c r="S61" s="4"/>
      <c r="T61" s="4"/>
      <c r="U61" s="4"/>
      <c r="V61" s="9"/>
      <c r="W61" s="9"/>
      <c r="X61" s="4"/>
      <c r="Y61" s="4"/>
      <c r="Z61" s="4"/>
      <c r="AA61" s="4"/>
      <c r="AB61" s="4"/>
      <c r="AC61" s="4"/>
      <c r="AD61" s="4"/>
      <c r="AE61" s="4"/>
      <c r="AF61" s="4"/>
    </row>
    <row r="62" spans="1:32" s="6" customFormat="1">
      <c r="A62" s="131"/>
      <c r="B62" s="2"/>
      <c r="C62" s="96"/>
      <c r="D62" s="105"/>
      <c r="E62" s="105"/>
      <c r="F62" s="127"/>
      <c r="G62" s="127"/>
      <c r="H62" s="5"/>
      <c r="I62" s="5"/>
      <c r="J62" s="5"/>
      <c r="K62" s="5"/>
      <c r="L62" s="5"/>
      <c r="N62" s="7"/>
      <c r="O62" s="8"/>
      <c r="P62" s="8"/>
      <c r="Q62" s="8"/>
      <c r="R62" s="4"/>
      <c r="S62" s="4"/>
      <c r="T62" s="4"/>
      <c r="U62" s="4"/>
      <c r="V62" s="9"/>
      <c r="W62" s="9"/>
      <c r="X62" s="4"/>
      <c r="Y62" s="4"/>
      <c r="Z62" s="4"/>
      <c r="AA62" s="4"/>
      <c r="AB62" s="4"/>
      <c r="AC62" s="4"/>
      <c r="AD62" s="4"/>
      <c r="AE62" s="4"/>
      <c r="AF62" s="4"/>
    </row>
    <row r="63" spans="1:32" s="6" customFormat="1">
      <c r="A63" s="1"/>
      <c r="B63" s="2"/>
      <c r="C63" s="3"/>
      <c r="D63" s="96"/>
      <c r="E63" s="96"/>
      <c r="F63" s="127"/>
      <c r="G63" s="127"/>
      <c r="H63" s="5"/>
      <c r="I63" s="5"/>
      <c r="J63" s="5"/>
      <c r="K63" s="5"/>
      <c r="L63" s="5"/>
      <c r="N63" s="7"/>
      <c r="O63" s="8"/>
      <c r="P63" s="8"/>
      <c r="Q63" s="8"/>
      <c r="R63" s="4"/>
      <c r="S63" s="4"/>
      <c r="T63" s="4"/>
      <c r="U63" s="4"/>
      <c r="V63" s="9"/>
      <c r="W63" s="9"/>
      <c r="X63" s="4"/>
      <c r="Y63" s="4"/>
      <c r="Z63" s="4"/>
      <c r="AA63" s="4"/>
      <c r="AB63" s="4"/>
      <c r="AC63" s="4"/>
      <c r="AD63" s="4"/>
      <c r="AE63" s="4"/>
      <c r="AF63" s="4"/>
    </row>
    <row r="64" spans="1:32" s="6" customFormat="1">
      <c r="A64" s="1"/>
      <c r="B64" s="2"/>
      <c r="C64" s="3"/>
      <c r="D64" s="96"/>
      <c r="E64" s="113"/>
      <c r="F64" s="4"/>
      <c r="G64" s="4"/>
      <c r="H64" s="5"/>
      <c r="I64" s="5"/>
      <c r="J64" s="5"/>
      <c r="K64" s="5"/>
      <c r="L64" s="4"/>
      <c r="N64" s="7"/>
      <c r="O64" s="8"/>
      <c r="P64" s="8"/>
      <c r="Q64" s="8"/>
      <c r="R64" s="4"/>
      <c r="S64" s="4"/>
      <c r="T64" s="4"/>
      <c r="U64" s="4"/>
      <c r="V64" s="9"/>
      <c r="W64" s="9"/>
      <c r="X64" s="4"/>
      <c r="Y64" s="4"/>
      <c r="Z64" s="4"/>
      <c r="AA64" s="4"/>
      <c r="AB64" s="4"/>
      <c r="AC64" s="4"/>
      <c r="AD64" s="4"/>
      <c r="AE64" s="4"/>
      <c r="AF64" s="4"/>
    </row>
    <row r="65" spans="1:32" s="6" customFormat="1">
      <c r="A65" s="132"/>
      <c r="B65" s="131"/>
      <c r="C65" s="124"/>
      <c r="D65" s="96"/>
      <c r="E65" s="113"/>
      <c r="F65" s="4"/>
      <c r="G65" s="4"/>
      <c r="H65" s="5"/>
      <c r="I65" s="5"/>
      <c r="J65" s="5"/>
      <c r="K65" s="5"/>
      <c r="L65" s="4"/>
      <c r="N65" s="7"/>
      <c r="O65" s="8"/>
      <c r="P65" s="8"/>
      <c r="Q65" s="8"/>
      <c r="R65" s="4"/>
      <c r="S65" s="4"/>
      <c r="T65" s="4"/>
      <c r="U65" s="4"/>
      <c r="V65" s="9"/>
      <c r="W65" s="9"/>
      <c r="X65" s="4"/>
      <c r="Y65" s="4"/>
      <c r="Z65" s="4"/>
      <c r="AA65" s="4"/>
      <c r="AB65" s="4"/>
      <c r="AC65" s="4"/>
      <c r="AD65" s="4"/>
      <c r="AE65" s="4"/>
      <c r="AF65" s="4"/>
    </row>
    <row r="66" spans="1:32" s="6" customFormat="1">
      <c r="A66" s="132"/>
      <c r="B66" s="131"/>
      <c r="C66" s="124"/>
      <c r="D66" s="4"/>
      <c r="E66" s="4"/>
      <c r="F66" s="4"/>
      <c r="G66" s="4"/>
      <c r="H66" s="5"/>
      <c r="I66" s="5"/>
      <c r="J66" s="5"/>
      <c r="K66" s="5"/>
      <c r="L66" s="4"/>
      <c r="N66" s="7"/>
      <c r="O66" s="8"/>
      <c r="P66" s="8"/>
      <c r="Q66" s="8"/>
      <c r="R66" s="4"/>
      <c r="S66" s="4"/>
      <c r="T66" s="4"/>
      <c r="U66" s="4"/>
      <c r="V66" s="9"/>
      <c r="W66" s="9"/>
      <c r="X66" s="4"/>
      <c r="Y66" s="4"/>
      <c r="Z66" s="4"/>
      <c r="AA66" s="4"/>
      <c r="AB66" s="4"/>
      <c r="AC66" s="4"/>
      <c r="AD66" s="4"/>
      <c r="AE66" s="4"/>
      <c r="AF66" s="4"/>
    </row>
    <row r="67" spans="1:32" s="6" customFormat="1">
      <c r="A67" s="132"/>
      <c r="B67" s="131"/>
      <c r="C67" s="125"/>
      <c r="D67" s="4"/>
      <c r="E67" s="4"/>
      <c r="F67" s="4"/>
      <c r="G67" s="4"/>
      <c r="H67" s="5"/>
      <c r="I67" s="5"/>
      <c r="J67" s="5"/>
      <c r="K67" s="5"/>
      <c r="L67" s="4"/>
      <c r="N67" s="7"/>
      <c r="O67" s="8"/>
      <c r="P67" s="8"/>
      <c r="Q67" s="8"/>
      <c r="R67" s="4"/>
      <c r="S67" s="4"/>
      <c r="T67" s="4"/>
      <c r="U67" s="4"/>
      <c r="V67" s="9"/>
      <c r="W67" s="9"/>
      <c r="X67" s="4"/>
      <c r="Y67" s="4"/>
      <c r="Z67" s="4"/>
      <c r="AA67" s="4"/>
      <c r="AB67" s="4"/>
      <c r="AC67" s="4"/>
      <c r="AD67" s="4"/>
      <c r="AE67" s="4"/>
      <c r="AF67" s="4"/>
    </row>
    <row r="68" spans="1:32" s="6" customFormat="1">
      <c r="A68" s="132"/>
      <c r="B68" s="131"/>
      <c r="C68" s="99"/>
      <c r="D68" s="4"/>
      <c r="E68" s="4"/>
      <c r="F68" s="4"/>
      <c r="G68" s="4"/>
      <c r="H68" s="5"/>
      <c r="I68" s="5"/>
      <c r="J68" s="5"/>
      <c r="K68" s="5"/>
      <c r="L68" s="4"/>
      <c r="N68" s="7"/>
      <c r="O68" s="8"/>
      <c r="P68" s="8"/>
      <c r="Q68" s="8"/>
      <c r="R68" s="4"/>
      <c r="S68" s="4"/>
      <c r="T68" s="4"/>
      <c r="U68" s="4"/>
      <c r="V68" s="9"/>
      <c r="W68" s="9"/>
      <c r="X68" s="4"/>
      <c r="Y68" s="4"/>
      <c r="Z68" s="4"/>
      <c r="AA68" s="4"/>
      <c r="AB68" s="4"/>
      <c r="AC68" s="4"/>
      <c r="AD68" s="4"/>
      <c r="AE68" s="4"/>
      <c r="AF68" s="4"/>
    </row>
    <row r="69" spans="1:32" s="6" customFormat="1">
      <c r="A69" s="132"/>
      <c r="B69" s="131"/>
      <c r="C69" s="117"/>
      <c r="D69" s="4"/>
      <c r="E69" s="4"/>
      <c r="F69" s="4"/>
      <c r="G69" s="4"/>
      <c r="H69" s="5"/>
      <c r="I69" s="5"/>
      <c r="J69" s="5"/>
      <c r="K69" s="5"/>
      <c r="L69" s="5"/>
      <c r="N69" s="7"/>
      <c r="O69" s="8"/>
      <c r="P69" s="8"/>
      <c r="Q69" s="8"/>
      <c r="R69" s="4"/>
      <c r="S69" s="4"/>
      <c r="T69" s="4"/>
      <c r="U69" s="4"/>
      <c r="V69" s="9"/>
      <c r="W69" s="9"/>
      <c r="X69" s="4"/>
      <c r="Y69" s="4"/>
      <c r="Z69" s="4"/>
      <c r="AA69" s="4"/>
      <c r="AB69" s="4"/>
      <c r="AC69" s="4"/>
      <c r="AD69" s="4"/>
      <c r="AE69" s="4"/>
      <c r="AF69" s="4"/>
    </row>
    <row r="70" spans="1:32" s="6" customFormat="1">
      <c r="A70" s="132"/>
      <c r="B70" s="131"/>
      <c r="C70" s="106"/>
      <c r="D70" s="4"/>
      <c r="E70" s="4"/>
      <c r="F70" s="4"/>
      <c r="G70" s="4"/>
      <c r="H70" s="5"/>
      <c r="I70" s="5"/>
      <c r="J70" s="5"/>
      <c r="K70" s="5"/>
      <c r="L70" s="5"/>
      <c r="N70" s="7"/>
      <c r="O70" s="8"/>
      <c r="P70" s="8"/>
      <c r="Q70" s="8"/>
      <c r="R70" s="4"/>
      <c r="S70" s="4"/>
      <c r="T70" s="4"/>
      <c r="U70" s="4"/>
      <c r="V70" s="9"/>
      <c r="W70" s="9"/>
      <c r="X70" s="4"/>
      <c r="Y70" s="4"/>
      <c r="Z70" s="4"/>
      <c r="AA70" s="4"/>
      <c r="AB70" s="4"/>
      <c r="AC70" s="4"/>
      <c r="AD70" s="4"/>
      <c r="AE70" s="4"/>
      <c r="AF70" s="4"/>
    </row>
    <row r="71" spans="1:32">
      <c r="A71" s="132"/>
      <c r="B71" s="133"/>
      <c r="C71" s="134"/>
    </row>
    <row r="72" spans="1:32">
      <c r="A72" s="135"/>
      <c r="B72" s="133"/>
      <c r="C72" s="112"/>
    </row>
    <row r="73" spans="1:32">
      <c r="A73" s="135"/>
      <c r="B73" s="133"/>
      <c r="C73" s="112"/>
    </row>
  </sheetData>
  <printOptions horizontalCentered="1"/>
  <pageMargins left="0.59027777777777779" right="0.59027777777777779" top="0.39374999999999999" bottom="0.39374999999999999" header="0.51180555555555551" footer="0.51180555555555551"/>
  <pageSetup paperSize="9" scale="66" firstPageNumber="0" orientation="portrait" horizontalDpi="300" verticalDpi="300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77"/>
  <sheetViews>
    <sheetView workbookViewId="0">
      <selection activeCell="E25" sqref="E25"/>
    </sheetView>
  </sheetViews>
  <sheetFormatPr defaultColWidth="8.7109375" defaultRowHeight="12.75"/>
  <cols>
    <col min="1" max="1" width="3.85546875" style="1" customWidth="1"/>
    <col min="2" max="2" width="8.140625" style="2" customWidth="1"/>
    <col min="3" max="3" width="5.5703125" style="3" customWidth="1"/>
    <col min="4" max="4" width="21.42578125" style="4" customWidth="1"/>
    <col min="5" max="5" width="2.7109375" style="4" customWidth="1"/>
    <col min="6" max="6" width="21.7109375" style="4" customWidth="1"/>
    <col min="7" max="7" width="5.5703125" style="4" customWidth="1"/>
    <col min="8" max="8" width="21.42578125" style="5" customWidth="1"/>
    <col min="9" max="9" width="33.28515625" style="5" customWidth="1"/>
    <col min="10" max="10" width="11.28515625" style="5" customWidth="1"/>
    <col min="11" max="12" width="2.7109375" style="5" customWidth="1"/>
    <col min="13" max="13" width="2.7109375" style="6" customWidth="1"/>
    <col min="14" max="14" width="4.42578125" style="7" customWidth="1"/>
    <col min="15" max="15" width="24.28515625" style="8" customWidth="1"/>
    <col min="16" max="16" width="14" style="8" customWidth="1"/>
    <col min="17" max="17" width="2.7109375" style="8" customWidth="1"/>
    <col min="18" max="21" width="2.7109375" style="4" customWidth="1"/>
    <col min="22" max="23" width="2.7109375" style="9" customWidth="1"/>
    <col min="24" max="27" width="2.7109375" style="4" customWidth="1"/>
    <col min="28" max="16384" width="8.7109375" style="4"/>
  </cols>
  <sheetData>
    <row r="1" spans="1:32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32" ht="42" customHeight="1">
      <c r="A2" s="12"/>
      <c r="B2" s="13"/>
      <c r="C2" s="13"/>
      <c r="E2" s="13"/>
      <c r="F2" s="13" t="s">
        <v>62</v>
      </c>
      <c r="G2" s="13"/>
      <c r="H2" s="14">
        <v>43772</v>
      </c>
      <c r="I2" s="14"/>
      <c r="J2" s="15"/>
      <c r="K2" s="11"/>
    </row>
    <row r="3" spans="1:32" ht="69.95" customHeight="1">
      <c r="A3" s="16"/>
      <c r="J3" s="17"/>
      <c r="L3" s="18"/>
    </row>
    <row r="4" spans="1:32" ht="69.95" customHeight="1">
      <c r="A4" s="16"/>
      <c r="J4" s="19" t="s">
        <v>2</v>
      </c>
      <c r="L4" s="18"/>
    </row>
    <row r="5" spans="1:32" ht="5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L5" s="18"/>
    </row>
    <row r="6" spans="1:32" s="24" customFormat="1" ht="15.75">
      <c r="A6" s="21"/>
      <c r="B6" s="22"/>
      <c r="C6" s="22"/>
      <c r="D6" s="23" t="str">
        <f>F2</f>
        <v>U10 skupina B</v>
      </c>
      <c r="F6" s="25"/>
      <c r="G6" s="25"/>
      <c r="H6" s="25"/>
      <c r="I6" s="25"/>
      <c r="J6" s="26"/>
      <c r="L6" s="27"/>
      <c r="M6" s="27"/>
      <c r="N6" s="27"/>
      <c r="O6" s="28"/>
      <c r="P6" s="28"/>
      <c r="Q6" s="28"/>
      <c r="T6" s="27"/>
      <c r="U6" s="27"/>
      <c r="V6" s="29"/>
      <c r="W6" s="29"/>
      <c r="AD6" s="30"/>
      <c r="AE6" s="30"/>
      <c r="AF6" s="30"/>
    </row>
    <row r="7" spans="1:32" s="30" customFormat="1" ht="15.75">
      <c r="A7" s="31"/>
      <c r="B7" s="32"/>
      <c r="C7" s="33" t="s">
        <v>3</v>
      </c>
      <c r="D7" s="34" t="s">
        <v>35</v>
      </c>
      <c r="F7" s="27"/>
      <c r="G7" s="27"/>
      <c r="H7" s="32"/>
      <c r="I7" s="32"/>
      <c r="J7" s="35"/>
      <c r="K7" s="36"/>
      <c r="L7" s="27"/>
      <c r="M7" s="32"/>
      <c r="N7" s="27"/>
      <c r="O7" s="28"/>
      <c r="P7" s="28"/>
      <c r="Q7" s="28"/>
      <c r="T7" s="27"/>
      <c r="U7" s="37"/>
      <c r="V7" s="38"/>
      <c r="W7" s="38"/>
    </row>
    <row r="8" spans="1:32" s="30" customFormat="1" ht="15.75">
      <c r="A8" s="39"/>
      <c r="B8" s="24"/>
      <c r="C8" s="40" t="s">
        <v>5</v>
      </c>
      <c r="D8" s="34" t="s">
        <v>63</v>
      </c>
      <c r="F8" s="27"/>
      <c r="G8" s="27"/>
      <c r="H8" s="32"/>
      <c r="I8" s="32"/>
      <c r="J8" s="35"/>
      <c r="K8" s="36"/>
      <c r="L8" s="27"/>
      <c r="M8" s="32"/>
      <c r="N8" s="27"/>
      <c r="O8" s="28"/>
      <c r="P8" s="28"/>
      <c r="Q8" s="28"/>
      <c r="T8" s="27"/>
      <c r="U8" s="37"/>
      <c r="V8" s="38"/>
      <c r="W8" s="38"/>
    </row>
    <row r="9" spans="1:32" s="30" customFormat="1" ht="15.75">
      <c r="A9" s="39"/>
      <c r="B9" s="24"/>
      <c r="C9" s="40" t="s">
        <v>7</v>
      </c>
      <c r="D9" s="34" t="s">
        <v>12</v>
      </c>
      <c r="F9" s="27"/>
      <c r="G9" s="27"/>
      <c r="H9" s="42"/>
      <c r="I9" s="42"/>
      <c r="J9" s="35"/>
      <c r="K9" s="36"/>
      <c r="L9" s="27"/>
      <c r="M9" s="32"/>
      <c r="N9" s="27"/>
      <c r="O9" s="28"/>
      <c r="P9" s="28"/>
      <c r="Q9" s="28"/>
      <c r="T9" s="27"/>
      <c r="U9" s="37"/>
      <c r="V9" s="38"/>
      <c r="W9" s="38"/>
    </row>
    <row r="10" spans="1:32" s="30" customFormat="1" ht="15.75">
      <c r="A10" s="39"/>
      <c r="B10" s="24"/>
      <c r="C10" s="40" t="s">
        <v>9</v>
      </c>
      <c r="D10" s="34" t="s">
        <v>64</v>
      </c>
      <c r="F10" s="27"/>
      <c r="G10" s="27"/>
      <c r="H10" s="42"/>
      <c r="I10" s="42"/>
      <c r="J10" s="35"/>
      <c r="K10" s="36"/>
      <c r="L10" s="27"/>
      <c r="M10" s="32"/>
      <c r="N10" s="27"/>
      <c r="O10" s="28"/>
      <c r="P10" s="28"/>
      <c r="Q10" s="28"/>
      <c r="T10" s="27"/>
      <c r="U10" s="37"/>
      <c r="V10" s="38"/>
      <c r="W10" s="38"/>
    </row>
    <row r="11" spans="1:32" s="30" customFormat="1" ht="15.75">
      <c r="A11" s="39"/>
      <c r="B11" s="24"/>
      <c r="C11" s="40" t="s">
        <v>11</v>
      </c>
      <c r="D11" s="41" t="s">
        <v>42</v>
      </c>
      <c r="F11" s="27"/>
      <c r="G11" s="27"/>
      <c r="H11" s="42"/>
      <c r="I11" s="42"/>
      <c r="J11" s="35"/>
      <c r="K11" s="36"/>
      <c r="L11" s="27"/>
      <c r="M11" s="32"/>
      <c r="N11" s="27"/>
      <c r="O11" s="28"/>
      <c r="P11" s="28"/>
      <c r="Q11" s="28"/>
      <c r="T11" s="27"/>
      <c r="U11" s="37"/>
      <c r="V11" s="38"/>
      <c r="W11" s="38"/>
    </row>
    <row r="12" spans="1:32" s="30" customFormat="1" ht="15.75">
      <c r="A12" s="39"/>
      <c r="B12" s="24"/>
      <c r="C12" s="40"/>
      <c r="D12" s="41"/>
      <c r="F12" s="27"/>
      <c r="G12" s="27"/>
      <c r="H12" s="60"/>
      <c r="I12" s="60"/>
      <c r="J12" s="139"/>
      <c r="K12" s="36"/>
      <c r="L12" s="27"/>
      <c r="M12" s="32"/>
      <c r="N12" s="27"/>
      <c r="O12" s="28"/>
      <c r="P12" s="28"/>
      <c r="Q12" s="28"/>
      <c r="T12" s="45"/>
      <c r="U12" s="37"/>
      <c r="V12" s="38"/>
      <c r="W12" s="38"/>
    </row>
    <row r="13" spans="1:32" s="30" customFormat="1" ht="12.75" customHeight="1">
      <c r="A13" s="39"/>
      <c r="B13" s="24"/>
      <c r="C13" s="24"/>
      <c r="D13" s="43"/>
      <c r="F13" s="27"/>
      <c r="G13" s="27"/>
      <c r="H13" s="32"/>
      <c r="I13" s="32"/>
      <c r="J13" s="44"/>
      <c r="K13" s="45"/>
      <c r="L13" s="45"/>
      <c r="M13" s="32"/>
      <c r="N13" s="27"/>
      <c r="O13" s="28"/>
      <c r="P13" s="28"/>
      <c r="Q13" s="28"/>
      <c r="T13" s="45"/>
      <c r="U13" s="37"/>
      <c r="V13" s="46"/>
      <c r="W13" s="38"/>
    </row>
    <row r="14" spans="1:32" ht="113.25" customHeight="1">
      <c r="A14" s="16"/>
      <c r="B14" s="47"/>
      <c r="C14" s="47"/>
      <c r="D14" s="48"/>
      <c r="E14" s="49"/>
      <c r="F14" s="7"/>
      <c r="G14" s="7"/>
      <c r="H14" s="50"/>
      <c r="I14" s="50"/>
      <c r="J14" s="44"/>
      <c r="L14" s="7"/>
      <c r="T14" s="51"/>
      <c r="U14" s="52"/>
    </row>
    <row r="15" spans="1:32" s="37" customFormat="1" ht="18.75" customHeight="1">
      <c r="A15" s="31"/>
      <c r="B15" s="27"/>
      <c r="C15" s="27"/>
      <c r="D15" s="42" t="s">
        <v>13</v>
      </c>
      <c r="E15" s="53">
        <f>H2</f>
        <v>43772</v>
      </c>
      <c r="F15" s="54"/>
      <c r="G15" s="54"/>
      <c r="H15" s="55"/>
      <c r="I15" s="55"/>
      <c r="J15" s="56"/>
      <c r="K15" s="57"/>
      <c r="L15" s="27"/>
      <c r="M15" s="32"/>
      <c r="N15" s="27"/>
      <c r="O15" s="28"/>
      <c r="P15" s="28"/>
      <c r="Q15" s="28"/>
      <c r="T15" s="32"/>
      <c r="V15" s="58"/>
      <c r="W15" s="58"/>
    </row>
    <row r="16" spans="1:32" s="37" customFormat="1" ht="18.75" customHeight="1">
      <c r="A16" s="31"/>
      <c r="B16" s="27"/>
      <c r="C16" s="27"/>
      <c r="D16" s="42"/>
      <c r="E16" s="59" t="s">
        <v>14</v>
      </c>
      <c r="F16" s="60"/>
      <c r="G16" s="60"/>
      <c r="H16" s="42" t="s">
        <v>15</v>
      </c>
      <c r="I16" s="42"/>
      <c r="J16" s="56"/>
      <c r="K16" s="57"/>
      <c r="L16" s="27"/>
      <c r="M16" s="32"/>
      <c r="N16" s="27"/>
      <c r="O16" s="28"/>
      <c r="P16" s="28"/>
      <c r="Q16" s="28"/>
      <c r="T16" s="32"/>
      <c r="V16" s="58"/>
      <c r="W16" s="58"/>
    </row>
    <row r="17" spans="1:23" s="37" customFormat="1" ht="18.75" customHeight="1">
      <c r="A17" s="31"/>
      <c r="B17" s="27"/>
      <c r="C17" s="27"/>
      <c r="D17" s="42"/>
      <c r="E17" s="60"/>
      <c r="F17" s="27"/>
      <c r="G17" s="27"/>
      <c r="H17" s="55"/>
      <c r="I17" s="55"/>
      <c r="J17" s="56"/>
      <c r="K17" s="57"/>
      <c r="L17" s="27"/>
      <c r="M17" s="32"/>
      <c r="N17" s="27"/>
      <c r="O17" s="28"/>
      <c r="P17" s="28"/>
      <c r="Q17" s="28"/>
      <c r="T17" s="32"/>
      <c r="V17" s="58"/>
      <c r="W17" s="58"/>
    </row>
    <row r="18" spans="1:23" s="37" customFormat="1" ht="18.75" customHeight="1">
      <c r="A18" s="31"/>
      <c r="B18" s="27"/>
      <c r="C18" s="27"/>
      <c r="D18" s="42" t="s">
        <v>16</v>
      </c>
      <c r="E18" s="54" t="s">
        <v>17</v>
      </c>
      <c r="F18" s="27"/>
      <c r="G18" s="27"/>
      <c r="H18" s="55"/>
      <c r="I18" s="55"/>
      <c r="J18" s="56"/>
      <c r="K18" s="57"/>
      <c r="L18" s="27"/>
      <c r="M18" s="32"/>
      <c r="N18" s="27"/>
      <c r="O18" s="28"/>
      <c r="P18" s="28"/>
      <c r="Q18" s="28"/>
      <c r="T18" s="32"/>
      <c r="V18" s="58"/>
      <c r="W18" s="58"/>
    </row>
    <row r="19" spans="1:23" s="37" customFormat="1" ht="18.75" customHeight="1">
      <c r="A19" s="31"/>
      <c r="B19" s="27"/>
      <c r="C19" s="27"/>
      <c r="D19" s="42"/>
      <c r="E19" s="60"/>
      <c r="F19" s="27"/>
      <c r="G19" s="27"/>
      <c r="H19" s="55"/>
      <c r="I19" s="55"/>
      <c r="J19" s="56"/>
      <c r="K19" s="57"/>
      <c r="L19" s="27"/>
      <c r="M19" s="32"/>
      <c r="N19" s="27"/>
      <c r="O19" s="28"/>
      <c r="P19" s="28"/>
      <c r="Q19" s="28"/>
      <c r="T19" s="32"/>
      <c r="V19" s="58"/>
      <c r="W19" s="58"/>
    </row>
    <row r="20" spans="1:23" s="37" customFormat="1" ht="18.75" customHeight="1">
      <c r="A20" s="31"/>
      <c r="B20" s="27"/>
      <c r="C20" s="27"/>
      <c r="D20" s="42" t="s">
        <v>18</v>
      </c>
      <c r="E20" s="61" t="s">
        <v>19</v>
      </c>
      <c r="F20" s="61"/>
      <c r="G20" s="61"/>
      <c r="H20" s="61"/>
      <c r="I20" s="61"/>
      <c r="J20" s="61"/>
      <c r="K20" s="57"/>
      <c r="L20" s="27"/>
      <c r="M20" s="32"/>
      <c r="N20" s="27"/>
      <c r="O20" s="28"/>
      <c r="P20" s="28"/>
      <c r="Q20" s="28"/>
      <c r="T20" s="32"/>
      <c r="V20" s="58"/>
      <c r="W20" s="58"/>
    </row>
    <row r="21" spans="1:23" s="37" customFormat="1" ht="18.75" customHeight="1">
      <c r="A21" s="31"/>
      <c r="B21" s="27"/>
      <c r="C21" s="27"/>
      <c r="D21" s="42"/>
      <c r="E21" s="60"/>
      <c r="F21" s="27"/>
      <c r="G21" s="27"/>
      <c r="H21" s="55"/>
      <c r="I21" s="55"/>
      <c r="J21" s="56"/>
      <c r="K21" s="57"/>
      <c r="L21" s="27"/>
      <c r="M21" s="32"/>
      <c r="N21" s="27"/>
      <c r="O21" s="28"/>
      <c r="P21" s="28"/>
      <c r="Q21" s="28"/>
      <c r="T21" s="32"/>
      <c r="V21" s="58"/>
      <c r="W21" s="58"/>
    </row>
    <row r="22" spans="1:23" s="37" customFormat="1" ht="18.75" customHeight="1">
      <c r="A22" s="31"/>
      <c r="B22" s="27"/>
      <c r="C22" s="27"/>
      <c r="D22" s="42" t="s">
        <v>20</v>
      </c>
      <c r="E22" s="61" t="s">
        <v>21</v>
      </c>
      <c r="F22" s="61"/>
      <c r="G22" s="61"/>
      <c r="H22" s="61"/>
      <c r="I22" s="61"/>
      <c r="J22" s="61"/>
      <c r="K22" s="57"/>
      <c r="L22" s="27"/>
      <c r="M22" s="32"/>
      <c r="N22" s="27"/>
      <c r="O22" s="28"/>
      <c r="P22" s="28"/>
      <c r="Q22" s="28"/>
      <c r="T22" s="32"/>
      <c r="V22" s="58"/>
      <c r="W22" s="58"/>
    </row>
    <row r="23" spans="1:23" s="37" customFormat="1" ht="18.75" customHeight="1">
      <c r="A23" s="31"/>
      <c r="B23" s="27"/>
      <c r="C23" s="27"/>
      <c r="D23" s="42"/>
      <c r="E23" s="60"/>
      <c r="F23" s="27"/>
      <c r="G23" s="27"/>
      <c r="H23" s="55"/>
      <c r="I23" s="55"/>
      <c r="J23" s="56"/>
      <c r="K23" s="57"/>
      <c r="L23" s="27"/>
      <c r="M23" s="32"/>
      <c r="N23" s="27"/>
      <c r="O23" s="28" t="s">
        <v>58</v>
      </c>
      <c r="P23" s="143">
        <v>0.60416666666666696</v>
      </c>
      <c r="Q23" s="28"/>
      <c r="T23" s="32"/>
      <c r="V23" s="58"/>
      <c r="W23" s="58"/>
    </row>
    <row r="24" spans="1:23" s="37" customFormat="1" ht="18.75" customHeight="1">
      <c r="A24" s="31"/>
      <c r="B24" s="27"/>
      <c r="C24" s="27"/>
      <c r="D24" s="42" t="s">
        <v>22</v>
      </c>
      <c r="E24" s="59" t="s">
        <v>59</v>
      </c>
      <c r="F24" s="60"/>
      <c r="G24" s="62"/>
      <c r="H24" s="62"/>
      <c r="I24" s="62"/>
      <c r="J24" s="63"/>
      <c r="K24" s="57"/>
      <c r="L24" s="27"/>
      <c r="M24" s="32"/>
      <c r="N24" s="27"/>
      <c r="O24" s="28" t="s">
        <v>60</v>
      </c>
      <c r="P24" s="143">
        <v>1.18055555555556E-2</v>
      </c>
      <c r="Q24" s="28"/>
      <c r="T24" s="32"/>
      <c r="V24" s="58"/>
      <c r="W24" s="58"/>
    </row>
    <row r="25" spans="1:23" s="37" customFormat="1" ht="18.75" customHeight="1">
      <c r="A25" s="31"/>
      <c r="B25" s="27"/>
      <c r="C25" s="27"/>
      <c r="D25" s="42"/>
      <c r="E25" s="60"/>
      <c r="F25" s="27"/>
      <c r="G25" s="27"/>
      <c r="H25" s="55"/>
      <c r="I25" s="55"/>
      <c r="J25" s="56"/>
      <c r="K25" s="57"/>
      <c r="L25" s="27"/>
      <c r="M25" s="32"/>
      <c r="N25" s="27"/>
      <c r="O25" s="28" t="s">
        <v>61</v>
      </c>
      <c r="P25" s="143">
        <v>2.0833333333333298E-3</v>
      </c>
      <c r="Q25" s="28"/>
      <c r="T25" s="32"/>
      <c r="V25" s="58"/>
      <c r="W25" s="58"/>
    </row>
    <row r="26" spans="1:23" s="37" customFormat="1" ht="30.75" customHeight="1">
      <c r="A26" s="64"/>
      <c r="B26" s="65"/>
      <c r="C26" s="66"/>
      <c r="D26" s="42"/>
      <c r="E26" s="60"/>
      <c r="F26" s="67"/>
      <c r="G26" s="67"/>
      <c r="H26" s="42"/>
      <c r="I26" s="42"/>
      <c r="J26" s="68"/>
      <c r="K26" s="57"/>
      <c r="L26" s="66"/>
      <c r="M26" s="42"/>
      <c r="N26" s="27"/>
      <c r="O26" s="28"/>
      <c r="P26" s="28"/>
      <c r="Q26" s="28"/>
      <c r="T26" s="32"/>
      <c r="V26" s="58"/>
      <c r="W26" s="58"/>
    </row>
    <row r="27" spans="1:23" s="37" customFormat="1" ht="21.75" customHeight="1">
      <c r="A27" s="69"/>
      <c r="B27" s="70" t="s">
        <v>24</v>
      </c>
      <c r="C27" s="71"/>
      <c r="D27" s="70"/>
      <c r="E27" s="70"/>
      <c r="F27" s="71"/>
      <c r="G27" s="71"/>
      <c r="H27" s="71" t="s">
        <v>25</v>
      </c>
      <c r="I27" s="71" t="s">
        <v>26</v>
      </c>
      <c r="J27" s="72"/>
      <c r="K27" s="73"/>
      <c r="L27" s="27"/>
      <c r="M27" s="32"/>
      <c r="N27" s="27"/>
      <c r="T27" s="32"/>
      <c r="V27" s="57"/>
      <c r="W27" s="57"/>
    </row>
    <row r="28" spans="1:23" s="37" customFormat="1" ht="21.75" customHeight="1">
      <c r="A28" s="79">
        <v>1</v>
      </c>
      <c r="B28" s="80">
        <f>P23</f>
        <v>0.60416666666666696</v>
      </c>
      <c r="C28" s="87"/>
      <c r="D28" s="144" t="str">
        <f>D8</f>
        <v>Hostiva?</v>
      </c>
      <c r="E28" s="145" t="s">
        <v>29</v>
      </c>
      <c r="F28" s="146" t="str">
        <f>D7</f>
        <v>Bohemians Praha B</v>
      </c>
      <c r="G28" s="146"/>
      <c r="H28" s="147"/>
      <c r="I28" s="147"/>
      <c r="J28" s="148"/>
      <c r="K28" s="57"/>
      <c r="L28" s="57"/>
      <c r="R28" s="32"/>
      <c r="T28" s="57"/>
      <c r="U28" s="57"/>
    </row>
    <row r="29" spans="1:23" s="37" customFormat="1" ht="21.75" customHeight="1">
      <c r="A29" s="79">
        <v>2</v>
      </c>
      <c r="B29" s="80">
        <f>$P$23+($P$24+$P$25)*1</f>
        <v>0.61805555555555591</v>
      </c>
      <c r="C29" s="81"/>
      <c r="D29" s="144" t="str">
        <f>D11</f>
        <v>Mnichovice B</v>
      </c>
      <c r="E29" s="145" t="s">
        <v>29</v>
      </c>
      <c r="F29" s="146" t="str">
        <f>D9</f>
        <v>Kbely B</v>
      </c>
      <c r="G29" s="146"/>
      <c r="H29" s="147"/>
      <c r="I29" s="147"/>
      <c r="J29" s="148"/>
      <c r="K29" s="57"/>
      <c r="L29" s="57"/>
    </row>
    <row r="30" spans="1:23" s="37" customFormat="1" ht="21.75" customHeight="1">
      <c r="A30" s="79">
        <v>3</v>
      </c>
      <c r="B30" s="80">
        <f>$P$23+($P$24+$P$25)*2</f>
        <v>0.63194444444444486</v>
      </c>
      <c r="C30" s="87"/>
      <c r="D30" s="144" t="str">
        <f>D10</f>
        <v>Praga B</v>
      </c>
      <c r="E30" s="145" t="s">
        <v>29</v>
      </c>
      <c r="F30" s="146" t="str">
        <f>D8</f>
        <v>Hostiva?</v>
      </c>
      <c r="G30" s="146"/>
      <c r="H30" s="147"/>
      <c r="I30" s="147"/>
      <c r="J30" s="148"/>
      <c r="K30" s="57"/>
      <c r="L30" s="57"/>
    </row>
    <row r="31" spans="1:23" s="37" customFormat="1" ht="21.75" customHeight="1">
      <c r="A31" s="79">
        <v>4</v>
      </c>
      <c r="B31" s="80">
        <f>$P$23+($P$24+$P$25)*3</f>
        <v>0.6458333333333337</v>
      </c>
      <c r="C31" s="81"/>
      <c r="D31" s="144" t="str">
        <f>D7</f>
        <v>Bohemians Praha B</v>
      </c>
      <c r="E31" s="145" t="s">
        <v>29</v>
      </c>
      <c r="F31" s="146" t="str">
        <f>D11</f>
        <v>Mnichovice B</v>
      </c>
      <c r="G31" s="146"/>
      <c r="H31" s="147"/>
      <c r="I31" s="147"/>
      <c r="J31" s="148"/>
      <c r="K31" s="57"/>
      <c r="L31" s="57"/>
    </row>
    <row r="32" spans="1:23" s="37" customFormat="1" ht="21.75" customHeight="1">
      <c r="A32" s="79">
        <v>5</v>
      </c>
      <c r="B32" s="80">
        <f>$P$23+($P$24+$P$25)*4</f>
        <v>0.65972222222222265</v>
      </c>
      <c r="C32" s="87"/>
      <c r="D32" s="144" t="str">
        <f>D10</f>
        <v>Praga B</v>
      </c>
      <c r="E32" s="145" t="s">
        <v>29</v>
      </c>
      <c r="F32" s="146" t="str">
        <f>D9</f>
        <v>Kbely B</v>
      </c>
      <c r="G32" s="146"/>
      <c r="H32" s="147"/>
      <c r="I32" s="147"/>
      <c r="J32" s="148"/>
      <c r="K32" s="57"/>
      <c r="L32" s="57"/>
    </row>
    <row r="33" spans="1:21" s="37" customFormat="1" ht="21.75" customHeight="1">
      <c r="A33" s="79">
        <v>6</v>
      </c>
      <c r="B33" s="80">
        <f>$P$23+($P$24+$P$25)*5</f>
        <v>0.6736111111111116</v>
      </c>
      <c r="C33" s="81"/>
      <c r="D33" s="144" t="str">
        <f>D8</f>
        <v>Hostiva?</v>
      </c>
      <c r="E33" s="145" t="s">
        <v>29</v>
      </c>
      <c r="F33" s="146" t="str">
        <f>D11</f>
        <v>Mnichovice B</v>
      </c>
      <c r="G33" s="146"/>
      <c r="H33" s="147"/>
      <c r="I33" s="147"/>
      <c r="J33" s="148"/>
      <c r="K33" s="57"/>
      <c r="L33" s="57"/>
    </row>
    <row r="34" spans="1:21" s="37" customFormat="1" ht="21.75" customHeight="1">
      <c r="A34" s="79">
        <v>7</v>
      </c>
      <c r="B34" s="80">
        <f>$P$23+($P$24+$P$25)*6</f>
        <v>0.68750000000000056</v>
      </c>
      <c r="C34" s="87"/>
      <c r="D34" s="144" t="str">
        <f>D7</f>
        <v>Bohemians Praha B</v>
      </c>
      <c r="E34" s="145" t="s">
        <v>29</v>
      </c>
      <c r="F34" s="146" t="str">
        <f>D10</f>
        <v>Praga B</v>
      </c>
      <c r="G34" s="146"/>
      <c r="H34" s="147"/>
      <c r="I34" s="147"/>
      <c r="J34" s="148"/>
      <c r="K34" s="57"/>
      <c r="L34" s="57"/>
    </row>
    <row r="35" spans="1:21" s="37" customFormat="1" ht="21.75" customHeight="1">
      <c r="A35" s="79">
        <v>8</v>
      </c>
      <c r="B35" s="80">
        <f>$P$23+($P$24+$P$25)*7</f>
        <v>0.70138888888888951</v>
      </c>
      <c r="C35" s="81"/>
      <c r="D35" s="144" t="str">
        <f>D9</f>
        <v>Kbely B</v>
      </c>
      <c r="E35" s="145" t="s">
        <v>29</v>
      </c>
      <c r="F35" s="146" t="str">
        <f>D8</f>
        <v>Hostiva?</v>
      </c>
      <c r="G35" s="146"/>
      <c r="H35" s="147"/>
      <c r="I35" s="147"/>
      <c r="J35" s="148"/>
      <c r="K35" s="57"/>
      <c r="L35" s="57"/>
    </row>
    <row r="36" spans="1:21" s="37" customFormat="1" ht="21.75" customHeight="1">
      <c r="A36" s="79">
        <v>9</v>
      </c>
      <c r="B36" s="80">
        <f>$P$23+($P$24+$P$25)*8</f>
        <v>0.71527777777777835</v>
      </c>
      <c r="C36" s="87"/>
      <c r="D36" s="144" t="str">
        <f>D11</f>
        <v>Mnichovice B</v>
      </c>
      <c r="E36" s="145" t="s">
        <v>29</v>
      </c>
      <c r="F36" s="146" t="str">
        <f>D10</f>
        <v>Praga B</v>
      </c>
      <c r="G36" s="146"/>
      <c r="H36" s="146"/>
      <c r="I36" s="146"/>
      <c r="J36" s="148"/>
      <c r="K36" s="57"/>
      <c r="L36" s="57"/>
    </row>
    <row r="37" spans="1:21" s="37" customFormat="1" ht="21.75" customHeight="1">
      <c r="A37" s="74">
        <v>10</v>
      </c>
      <c r="B37" s="80">
        <f>$P$23+($P$24+$P$25)*9</f>
        <v>0.7291666666666673</v>
      </c>
      <c r="C37" s="149"/>
      <c r="D37" s="144" t="str">
        <f>D9</f>
        <v>Kbely B</v>
      </c>
      <c r="E37" s="145" t="s">
        <v>29</v>
      </c>
      <c r="F37" s="146" t="str">
        <f>D7</f>
        <v>Bohemians Praha B</v>
      </c>
      <c r="G37" s="84"/>
      <c r="H37" s="84"/>
      <c r="I37" s="84"/>
      <c r="J37" s="86"/>
      <c r="K37" s="57"/>
      <c r="L37" s="57"/>
    </row>
    <row r="38" spans="1:21" s="4" customFormat="1" ht="31.5" customHeight="1">
      <c r="A38" s="93"/>
      <c r="B38" s="80">
        <f>$P$23+($P$24+$P$25)*10</f>
        <v>0.74305555555555625</v>
      </c>
      <c r="C38" s="94"/>
      <c r="D38" s="95" t="s">
        <v>31</v>
      </c>
      <c r="E38" s="95"/>
      <c r="F38" s="95"/>
      <c r="G38" s="95"/>
      <c r="H38" s="95"/>
      <c r="I38" s="95"/>
      <c r="J38" s="95"/>
      <c r="K38" s="96"/>
      <c r="L38" s="52"/>
      <c r="M38" s="9"/>
      <c r="N38" s="9"/>
    </row>
    <row r="39" spans="1:21" s="4" customFormat="1" ht="16.149999999999999" customHeight="1">
      <c r="A39" s="97"/>
      <c r="B39" s="98"/>
      <c r="C39" s="99"/>
      <c r="D39" s="100"/>
      <c r="E39" s="100"/>
      <c r="F39" s="101"/>
      <c r="G39" s="101"/>
      <c r="H39" s="102"/>
      <c r="I39" s="102"/>
      <c r="J39" s="102"/>
      <c r="K39" s="52"/>
      <c r="L39" s="52"/>
      <c r="M39" s="9"/>
      <c r="N39" s="9"/>
    </row>
    <row r="40" spans="1:21" s="4" customFormat="1" ht="16.149999999999999" customHeight="1">
      <c r="A40" s="97"/>
      <c r="B40" s="103"/>
      <c r="C40" s="99"/>
      <c r="D40" s="100"/>
      <c r="E40" s="104"/>
      <c r="F40" s="101"/>
      <c r="G40" s="101"/>
      <c r="H40" s="102"/>
      <c r="I40" s="102"/>
      <c r="J40" s="105"/>
      <c r="K40" s="52"/>
      <c r="L40" s="52"/>
      <c r="M40" s="9"/>
      <c r="N40" s="9"/>
    </row>
    <row r="41" spans="1:21" s="4" customFormat="1" ht="16.149999999999999" customHeight="1">
      <c r="A41" s="97"/>
      <c r="B41" s="98"/>
      <c r="C41" s="106"/>
      <c r="D41" s="100"/>
      <c r="E41" s="100"/>
      <c r="F41" s="101"/>
      <c r="G41" s="101"/>
      <c r="H41" s="102"/>
      <c r="I41" s="102"/>
      <c r="J41" s="105"/>
      <c r="K41" s="52"/>
      <c r="L41" s="52"/>
      <c r="M41" s="9"/>
      <c r="N41" s="9"/>
    </row>
    <row r="42" spans="1:21" s="4" customFormat="1" ht="16.149999999999999" customHeight="1">
      <c r="A42" s="97"/>
      <c r="B42" s="98"/>
      <c r="C42" s="106"/>
      <c r="D42" s="100"/>
      <c r="E42" s="100"/>
      <c r="F42" s="101"/>
      <c r="G42" s="101"/>
      <c r="H42" s="102"/>
      <c r="I42" s="102"/>
      <c r="J42" s="105"/>
      <c r="K42" s="52"/>
      <c r="L42" s="52"/>
      <c r="M42" s="9"/>
      <c r="N42" s="9"/>
    </row>
    <row r="43" spans="1:21" s="4" customFormat="1" ht="16.149999999999999" customHeight="1">
      <c r="A43" s="97"/>
      <c r="B43" s="103"/>
      <c r="C43" s="106"/>
      <c r="D43" s="100"/>
      <c r="E43" s="100"/>
      <c r="F43" s="101"/>
      <c r="G43" s="101"/>
      <c r="H43" s="107"/>
      <c r="I43" s="107"/>
      <c r="J43" s="107"/>
      <c r="K43" s="52"/>
      <c r="L43" s="52"/>
      <c r="M43" s="9"/>
      <c r="N43" s="9"/>
    </row>
    <row r="44" spans="1:21" s="4" customFormat="1" ht="16.149999999999999" customHeight="1">
      <c r="A44" s="97"/>
      <c r="B44" s="98"/>
      <c r="C44" s="99"/>
      <c r="D44" s="108"/>
      <c r="E44" s="109"/>
      <c r="F44" s="110"/>
      <c r="G44" s="110"/>
      <c r="H44" s="111"/>
      <c r="I44" s="110"/>
      <c r="J44" s="110"/>
      <c r="K44" s="112"/>
      <c r="L44" s="52"/>
      <c r="M44" s="113"/>
      <c r="N44" s="9"/>
    </row>
    <row r="45" spans="1:21" s="4" customFormat="1" ht="16.149999999999999" customHeight="1">
      <c r="A45" s="97"/>
      <c r="B45" s="98"/>
      <c r="C45" s="99"/>
      <c r="D45" s="114"/>
      <c r="E45" s="100"/>
      <c r="F45" s="101"/>
      <c r="G45" s="101"/>
      <c r="H45" s="110"/>
      <c r="I45" s="110"/>
      <c r="J45" s="110"/>
      <c r="K45" s="112"/>
      <c r="L45" s="52"/>
      <c r="M45" s="9"/>
      <c r="N45" s="9"/>
    </row>
    <row r="46" spans="1:21" s="4" customFormat="1" ht="16.149999999999999" customHeight="1">
      <c r="A46" s="97"/>
      <c r="B46" s="103"/>
      <c r="C46" s="106"/>
      <c r="D46" s="100"/>
      <c r="E46" s="100"/>
      <c r="F46" s="101"/>
      <c r="G46" s="101"/>
      <c r="H46" s="115"/>
      <c r="I46" s="115"/>
      <c r="J46" s="115"/>
      <c r="K46" s="116"/>
      <c r="L46" s="112"/>
      <c r="M46" s="48"/>
      <c r="N46" s="7"/>
      <c r="O46" s="8"/>
    </row>
    <row r="47" spans="1:21" ht="16.149999999999999" customHeight="1">
      <c r="A47" s="97"/>
      <c r="B47" s="98"/>
      <c r="C47" s="117"/>
      <c r="D47" s="100"/>
      <c r="E47" s="118"/>
      <c r="F47" s="101"/>
      <c r="G47" s="101"/>
      <c r="H47" s="105"/>
      <c r="I47" s="105"/>
      <c r="J47" s="105"/>
      <c r="K47" s="116"/>
      <c r="L47" s="112"/>
      <c r="M47" s="48"/>
      <c r="T47" s="112"/>
      <c r="U47" s="52"/>
    </row>
    <row r="48" spans="1:21" ht="16.149999999999999" customHeight="1">
      <c r="A48" s="97"/>
      <c r="B48" s="98"/>
      <c r="C48" s="106"/>
      <c r="D48" s="104"/>
      <c r="E48" s="104"/>
      <c r="F48" s="101"/>
      <c r="G48" s="101"/>
      <c r="H48" s="105"/>
      <c r="I48" s="105"/>
      <c r="J48" s="105"/>
      <c r="K48" s="116"/>
      <c r="L48" s="112"/>
      <c r="M48" s="48"/>
      <c r="T48" s="112"/>
      <c r="U48" s="52"/>
    </row>
    <row r="49" spans="1:32" ht="16.149999999999999" customHeight="1">
      <c r="A49" s="97"/>
      <c r="B49" s="103"/>
      <c r="C49" s="99"/>
      <c r="D49" s="118"/>
      <c r="E49" s="100"/>
      <c r="F49" s="101"/>
      <c r="G49" s="101"/>
      <c r="H49" s="105"/>
      <c r="I49" s="105"/>
      <c r="J49" s="119"/>
      <c r="K49" s="116"/>
      <c r="L49" s="112"/>
      <c r="M49" s="48"/>
    </row>
    <row r="50" spans="1:32" ht="16.149999999999999" customHeight="1">
      <c r="A50" s="97"/>
      <c r="B50" s="98"/>
      <c r="C50" s="99"/>
      <c r="D50" s="100"/>
      <c r="E50" s="100"/>
      <c r="F50" s="101"/>
      <c r="G50" s="101"/>
      <c r="H50" s="105"/>
      <c r="I50" s="105"/>
      <c r="J50" s="105"/>
      <c r="K50" s="116"/>
      <c r="L50" s="112"/>
      <c r="M50" s="49"/>
      <c r="N50" s="8"/>
    </row>
    <row r="51" spans="1:32" ht="16.149999999999999" customHeight="1">
      <c r="A51" s="97"/>
      <c r="B51" s="98"/>
      <c r="C51" s="106"/>
      <c r="D51" s="104"/>
      <c r="E51" s="104"/>
      <c r="F51" s="101"/>
      <c r="G51" s="101"/>
      <c r="H51" s="120"/>
      <c r="I51" s="120"/>
      <c r="J51" s="115"/>
      <c r="K51" s="116"/>
      <c r="L51" s="112"/>
      <c r="M51" s="49"/>
      <c r="N51" s="8"/>
    </row>
    <row r="52" spans="1:32" ht="16.149999999999999" customHeight="1">
      <c r="A52" s="109"/>
      <c r="B52" s="109"/>
      <c r="C52" s="121"/>
      <c r="D52" s="104"/>
      <c r="E52" s="122"/>
      <c r="F52" s="101"/>
      <c r="G52" s="101"/>
      <c r="H52" s="120"/>
      <c r="I52" s="120"/>
      <c r="J52" s="115"/>
      <c r="K52" s="116"/>
      <c r="L52" s="112"/>
      <c r="M52" s="49"/>
      <c r="N52" s="8"/>
    </row>
    <row r="53" spans="1:32" ht="16.149999999999999" customHeight="1">
      <c r="A53" s="123"/>
      <c r="B53" s="98"/>
      <c r="C53" s="124"/>
      <c r="D53" s="104"/>
      <c r="E53" s="104"/>
      <c r="F53" s="101"/>
      <c r="G53" s="101"/>
      <c r="H53" s="115"/>
      <c r="I53" s="115"/>
      <c r="J53" s="115"/>
      <c r="K53" s="4"/>
    </row>
    <row r="54" spans="1:32" ht="16.149999999999999" customHeight="1">
      <c r="A54" s="123"/>
      <c r="B54" s="98"/>
      <c r="C54" s="124"/>
      <c r="D54" s="100"/>
      <c r="E54" s="100"/>
      <c r="F54" s="101"/>
      <c r="G54" s="101"/>
      <c r="H54" s="115"/>
      <c r="I54" s="115"/>
      <c r="J54" s="115"/>
      <c r="K54" s="4"/>
    </row>
    <row r="55" spans="1:32" ht="16.149999999999999" customHeight="1">
      <c r="A55" s="123"/>
      <c r="B55" s="98"/>
      <c r="C55" s="124"/>
      <c r="D55" s="118"/>
      <c r="E55" s="100"/>
      <c r="F55" s="101"/>
      <c r="G55" s="101"/>
      <c r="H55" s="107"/>
      <c r="I55" s="107"/>
      <c r="J55" s="107"/>
      <c r="K55" s="4"/>
    </row>
    <row r="56" spans="1:32" ht="16.149999999999999" customHeight="1">
      <c r="A56" s="123"/>
      <c r="B56" s="98"/>
      <c r="C56" s="125"/>
      <c r="D56" s="126"/>
      <c r="E56" s="126"/>
      <c r="F56" s="126"/>
      <c r="G56" s="126"/>
      <c r="H56" s="126"/>
      <c r="I56" s="126"/>
      <c r="J56" s="126"/>
      <c r="K56" s="4"/>
    </row>
    <row r="57" spans="1:32" ht="16.149999999999999" customHeight="1">
      <c r="A57" s="123"/>
      <c r="B57" s="98"/>
      <c r="C57" s="124"/>
      <c r="D57" s="113"/>
      <c r="E57" s="127"/>
      <c r="K57" s="4"/>
    </row>
    <row r="58" spans="1:32" ht="16.149999999999999" customHeight="1">
      <c r="A58" s="123"/>
      <c r="B58" s="98"/>
      <c r="C58" s="124"/>
      <c r="D58" s="113"/>
      <c r="E58" s="127"/>
      <c r="H58" s="128"/>
      <c r="I58" s="129"/>
      <c r="J58" s="129"/>
      <c r="K58" s="4"/>
    </row>
    <row r="59" spans="1:32" s="6" customFormat="1" ht="16.149999999999999" customHeight="1">
      <c r="A59" s="123"/>
      <c r="B59" s="98"/>
      <c r="C59" s="125"/>
      <c r="D59" s="4"/>
      <c r="E59" s="4"/>
      <c r="F59" s="4"/>
      <c r="G59" s="4"/>
      <c r="H59" s="128"/>
      <c r="I59" s="129"/>
      <c r="J59" s="129"/>
      <c r="K59" s="4"/>
      <c r="L59" s="5"/>
      <c r="N59" s="7"/>
      <c r="O59" s="8"/>
      <c r="P59" s="8"/>
      <c r="Q59" s="8"/>
      <c r="R59" s="4"/>
      <c r="S59" s="4"/>
      <c r="T59" s="4"/>
      <c r="U59" s="4"/>
      <c r="V59" s="9"/>
      <c r="W59" s="9"/>
      <c r="X59" s="4"/>
      <c r="Y59" s="4"/>
      <c r="Z59" s="4"/>
      <c r="AA59" s="4"/>
      <c r="AB59" s="4"/>
      <c r="AC59" s="4"/>
      <c r="AD59" s="4"/>
      <c r="AE59" s="4"/>
      <c r="AF59" s="4"/>
    </row>
    <row r="60" spans="1:32" s="6" customFormat="1" ht="16.149999999999999" customHeight="1">
      <c r="A60" s="123"/>
      <c r="B60" s="98"/>
      <c r="C60" s="99"/>
      <c r="D60" s="4"/>
      <c r="E60" s="4"/>
      <c r="F60" s="4"/>
      <c r="G60" s="4"/>
      <c r="H60" s="5"/>
      <c r="I60" s="5"/>
      <c r="J60" s="5"/>
      <c r="K60" s="4"/>
      <c r="L60" s="5"/>
      <c r="N60" s="7"/>
      <c r="O60" s="8"/>
      <c r="P60" s="8"/>
      <c r="Q60" s="8"/>
      <c r="R60" s="4"/>
      <c r="S60" s="4"/>
      <c r="T60" s="4"/>
      <c r="U60" s="4"/>
      <c r="V60" s="9"/>
      <c r="W60" s="9"/>
      <c r="X60" s="4"/>
      <c r="Y60" s="4"/>
      <c r="Z60" s="4"/>
      <c r="AA60" s="4"/>
      <c r="AB60" s="4"/>
      <c r="AC60" s="4"/>
      <c r="AD60" s="4"/>
      <c r="AE60" s="4"/>
      <c r="AF60" s="4"/>
    </row>
    <row r="61" spans="1:32" s="6" customFormat="1" ht="16.149999999999999" customHeight="1">
      <c r="A61" s="123"/>
      <c r="B61" s="98"/>
      <c r="C61" s="117"/>
      <c r="D61" s="105"/>
      <c r="E61" s="119"/>
      <c r="F61" s="127"/>
      <c r="G61" s="127"/>
      <c r="H61" s="4"/>
      <c r="I61" s="4"/>
      <c r="J61" s="5"/>
      <c r="K61" s="4"/>
      <c r="L61" s="5"/>
      <c r="N61" s="7"/>
      <c r="O61" s="8"/>
      <c r="P61" s="8"/>
      <c r="Q61" s="8"/>
      <c r="R61" s="4"/>
      <c r="S61" s="4"/>
      <c r="T61" s="4"/>
      <c r="U61" s="4"/>
      <c r="V61" s="9"/>
      <c r="W61" s="9"/>
      <c r="X61" s="4"/>
      <c r="Y61" s="4"/>
      <c r="Z61" s="4"/>
      <c r="AA61" s="4"/>
      <c r="AB61" s="4"/>
      <c r="AC61" s="4"/>
      <c r="AD61" s="4"/>
      <c r="AE61" s="4"/>
      <c r="AF61" s="4"/>
    </row>
    <row r="62" spans="1:32" s="6" customFormat="1" ht="16.149999999999999" customHeight="1">
      <c r="A62" s="123"/>
      <c r="B62" s="98"/>
      <c r="C62" s="106"/>
      <c r="D62" s="105"/>
      <c r="E62" s="105"/>
      <c r="F62" s="127"/>
      <c r="G62" s="127"/>
      <c r="H62" s="4"/>
      <c r="I62" s="4"/>
      <c r="J62" s="5"/>
      <c r="K62" s="4"/>
      <c r="L62" s="5"/>
      <c r="N62" s="7"/>
      <c r="O62" s="8"/>
      <c r="P62" s="8"/>
      <c r="Q62" s="8"/>
      <c r="R62" s="4"/>
      <c r="S62" s="4"/>
      <c r="T62" s="4"/>
      <c r="U62" s="4"/>
      <c r="V62" s="9"/>
      <c r="W62" s="9"/>
      <c r="X62" s="4"/>
      <c r="Y62" s="4"/>
      <c r="Z62" s="4"/>
      <c r="AA62" s="4"/>
      <c r="AB62" s="4"/>
      <c r="AC62" s="4"/>
      <c r="AD62" s="4"/>
      <c r="AE62" s="4"/>
      <c r="AF62" s="4"/>
    </row>
    <row r="63" spans="1:32" s="6" customFormat="1" ht="16.149999999999999" customHeight="1">
      <c r="A63" s="123"/>
      <c r="B63" s="98"/>
      <c r="C63" s="106"/>
      <c r="D63" s="104"/>
      <c r="E63" s="104"/>
      <c r="F63" s="127"/>
      <c r="G63" s="127"/>
      <c r="H63" s="4"/>
      <c r="I63" s="4"/>
      <c r="J63" s="5"/>
      <c r="K63" s="5"/>
      <c r="L63" s="7"/>
      <c r="N63" s="7"/>
      <c r="O63" s="8"/>
      <c r="P63" s="8"/>
      <c r="Q63" s="8"/>
      <c r="R63" s="4"/>
      <c r="S63" s="4"/>
      <c r="T63" s="4"/>
      <c r="U63" s="4"/>
      <c r="V63" s="9"/>
      <c r="W63" s="9"/>
      <c r="X63" s="4"/>
      <c r="Y63" s="4"/>
      <c r="Z63" s="4"/>
      <c r="AA63" s="4"/>
      <c r="AB63" s="4"/>
      <c r="AC63" s="4"/>
      <c r="AD63" s="4"/>
      <c r="AE63" s="4"/>
      <c r="AF63" s="4"/>
    </row>
    <row r="64" spans="1:32" s="6" customFormat="1" ht="16.149999999999999" customHeight="1">
      <c r="A64" s="130"/>
      <c r="B64" s="126"/>
      <c r="C64" s="126"/>
      <c r="D64" s="104"/>
      <c r="E64" s="122"/>
      <c r="F64" s="127"/>
      <c r="G64" s="127"/>
      <c r="H64" s="4"/>
      <c r="I64" s="4"/>
      <c r="J64" s="5"/>
      <c r="K64" s="5"/>
      <c r="L64" s="7"/>
      <c r="N64" s="7"/>
      <c r="O64" s="8"/>
      <c r="P64" s="8"/>
      <c r="Q64" s="8"/>
      <c r="R64" s="4"/>
      <c r="S64" s="4"/>
      <c r="T64" s="4"/>
      <c r="U64" s="4"/>
      <c r="V64" s="9"/>
      <c r="W64" s="9"/>
      <c r="X64" s="4"/>
      <c r="Y64" s="4"/>
      <c r="Z64" s="4"/>
      <c r="AA64" s="4"/>
      <c r="AB64" s="4"/>
      <c r="AC64" s="4"/>
      <c r="AD64" s="4"/>
      <c r="AE64" s="4"/>
      <c r="AF64" s="4"/>
    </row>
    <row r="65" spans="1:32" s="6" customFormat="1" ht="16.149999999999999" customHeight="1">
      <c r="A65" s="131"/>
      <c r="B65" s="112"/>
      <c r="C65" s="96"/>
      <c r="D65" s="104"/>
      <c r="E65" s="104"/>
      <c r="F65" s="127"/>
      <c r="G65" s="127"/>
      <c r="H65" s="4"/>
      <c r="I65" s="4"/>
      <c r="J65" s="5"/>
      <c r="K65" s="5"/>
      <c r="L65" s="7"/>
      <c r="N65" s="7"/>
      <c r="O65" s="8"/>
      <c r="P65" s="8"/>
      <c r="Q65" s="8"/>
      <c r="R65" s="4"/>
      <c r="S65" s="4"/>
      <c r="T65" s="4"/>
      <c r="U65" s="4"/>
      <c r="V65" s="9"/>
      <c r="W65" s="9"/>
      <c r="X65" s="4"/>
      <c r="Y65" s="4"/>
      <c r="Z65" s="4"/>
      <c r="AA65" s="4"/>
      <c r="AB65" s="4"/>
      <c r="AC65" s="4"/>
      <c r="AD65" s="4"/>
      <c r="AE65" s="4"/>
      <c r="AF65" s="4"/>
    </row>
    <row r="66" spans="1:32" s="6" customFormat="1">
      <c r="A66" s="131"/>
      <c r="B66" s="2"/>
      <c r="C66" s="96"/>
      <c r="D66" s="105"/>
      <c r="E66" s="105"/>
      <c r="F66" s="127"/>
      <c r="G66" s="127"/>
      <c r="H66" s="5"/>
      <c r="I66" s="5"/>
      <c r="J66" s="5"/>
      <c r="K66" s="5"/>
      <c r="L66" s="5"/>
      <c r="N66" s="7"/>
      <c r="O66" s="8"/>
      <c r="P66" s="8"/>
      <c r="Q66" s="8"/>
      <c r="R66" s="4"/>
      <c r="S66" s="4"/>
      <c r="T66" s="4"/>
      <c r="U66" s="4"/>
      <c r="V66" s="9"/>
      <c r="W66" s="9"/>
      <c r="X66" s="4"/>
      <c r="Y66" s="4"/>
      <c r="Z66" s="4"/>
      <c r="AA66" s="4"/>
      <c r="AB66" s="4"/>
      <c r="AC66" s="4"/>
      <c r="AD66" s="4"/>
      <c r="AE66" s="4"/>
      <c r="AF66" s="4"/>
    </row>
    <row r="67" spans="1:32" s="6" customFormat="1">
      <c r="A67" s="1"/>
      <c r="B67" s="2"/>
      <c r="C67" s="3"/>
      <c r="D67" s="96"/>
      <c r="E67" s="96"/>
      <c r="F67" s="127"/>
      <c r="G67" s="127"/>
      <c r="H67" s="5"/>
      <c r="I67" s="5"/>
      <c r="J67" s="5"/>
      <c r="K67" s="5"/>
      <c r="L67" s="5"/>
      <c r="N67" s="7"/>
      <c r="O67" s="8"/>
      <c r="P67" s="8"/>
      <c r="Q67" s="8"/>
      <c r="R67" s="4"/>
      <c r="S67" s="4"/>
      <c r="T67" s="4"/>
      <c r="U67" s="4"/>
      <c r="V67" s="9"/>
      <c r="W67" s="9"/>
      <c r="X67" s="4"/>
      <c r="Y67" s="4"/>
      <c r="Z67" s="4"/>
      <c r="AA67" s="4"/>
      <c r="AB67" s="4"/>
      <c r="AC67" s="4"/>
      <c r="AD67" s="4"/>
      <c r="AE67" s="4"/>
      <c r="AF67" s="4"/>
    </row>
    <row r="68" spans="1:32" s="6" customFormat="1">
      <c r="A68" s="1"/>
      <c r="B68" s="2"/>
      <c r="C68" s="3"/>
      <c r="D68" s="96"/>
      <c r="E68" s="113"/>
      <c r="F68" s="4"/>
      <c r="G68" s="4"/>
      <c r="H68" s="5"/>
      <c r="I68" s="5"/>
      <c r="J68" s="5"/>
      <c r="K68" s="5"/>
      <c r="L68" s="4"/>
      <c r="N68" s="7"/>
      <c r="O68" s="8"/>
      <c r="P68" s="8"/>
      <c r="Q68" s="8"/>
      <c r="R68" s="4"/>
      <c r="S68" s="4"/>
      <c r="T68" s="4"/>
      <c r="U68" s="4"/>
      <c r="V68" s="9"/>
      <c r="W68" s="9"/>
      <c r="X68" s="4"/>
      <c r="Y68" s="4"/>
      <c r="Z68" s="4"/>
      <c r="AA68" s="4"/>
      <c r="AB68" s="4"/>
      <c r="AC68" s="4"/>
      <c r="AD68" s="4"/>
      <c r="AE68" s="4"/>
      <c r="AF68" s="4"/>
    </row>
    <row r="69" spans="1:32" s="6" customFormat="1">
      <c r="A69" s="132"/>
      <c r="B69" s="131"/>
      <c r="C69" s="124"/>
      <c r="D69" s="96"/>
      <c r="E69" s="113"/>
      <c r="F69" s="4"/>
      <c r="G69" s="4"/>
      <c r="H69" s="5"/>
      <c r="I69" s="5"/>
      <c r="J69" s="5"/>
      <c r="K69" s="5"/>
      <c r="L69" s="4"/>
      <c r="N69" s="7"/>
      <c r="O69" s="8"/>
      <c r="P69" s="8"/>
      <c r="Q69" s="8"/>
      <c r="R69" s="4"/>
      <c r="S69" s="4"/>
      <c r="T69" s="4"/>
      <c r="U69" s="4"/>
      <c r="V69" s="9"/>
      <c r="W69" s="9"/>
      <c r="X69" s="4"/>
      <c r="Y69" s="4"/>
      <c r="Z69" s="4"/>
      <c r="AA69" s="4"/>
      <c r="AB69" s="4"/>
      <c r="AC69" s="4"/>
      <c r="AD69" s="4"/>
      <c r="AE69" s="4"/>
      <c r="AF69" s="4"/>
    </row>
    <row r="70" spans="1:32" s="6" customFormat="1">
      <c r="A70" s="132"/>
      <c r="B70" s="131"/>
      <c r="C70" s="124"/>
      <c r="D70" s="4"/>
      <c r="E70" s="4"/>
      <c r="F70" s="4"/>
      <c r="G70" s="4"/>
      <c r="H70" s="5"/>
      <c r="I70" s="5"/>
      <c r="J70" s="5"/>
      <c r="K70" s="5"/>
      <c r="L70" s="4"/>
      <c r="N70" s="7"/>
      <c r="O70" s="8"/>
      <c r="P70" s="8"/>
      <c r="Q70" s="8"/>
      <c r="R70" s="4"/>
      <c r="S70" s="4"/>
      <c r="T70" s="4"/>
      <c r="U70" s="4"/>
      <c r="V70" s="9"/>
      <c r="W70" s="9"/>
      <c r="X70" s="4"/>
      <c r="Y70" s="4"/>
      <c r="Z70" s="4"/>
      <c r="AA70" s="4"/>
      <c r="AB70" s="4"/>
      <c r="AC70" s="4"/>
      <c r="AD70" s="4"/>
      <c r="AE70" s="4"/>
      <c r="AF70" s="4"/>
    </row>
    <row r="71" spans="1:32" s="6" customFormat="1">
      <c r="A71" s="132"/>
      <c r="B71" s="131"/>
      <c r="C71" s="125"/>
      <c r="D71" s="4"/>
      <c r="E71" s="4"/>
      <c r="F71" s="4"/>
      <c r="G71" s="4"/>
      <c r="H71" s="5"/>
      <c r="I71" s="5"/>
      <c r="J71" s="5"/>
      <c r="K71" s="5"/>
      <c r="L71" s="4"/>
      <c r="N71" s="7"/>
      <c r="O71" s="8"/>
      <c r="P71" s="8"/>
      <c r="Q71" s="8"/>
      <c r="R71" s="4"/>
      <c r="S71" s="4"/>
      <c r="T71" s="4"/>
      <c r="U71" s="4"/>
      <c r="V71" s="9"/>
      <c r="W71" s="9"/>
      <c r="X71" s="4"/>
      <c r="Y71" s="4"/>
      <c r="Z71" s="4"/>
      <c r="AA71" s="4"/>
      <c r="AB71" s="4"/>
      <c r="AC71" s="4"/>
      <c r="AD71" s="4"/>
      <c r="AE71" s="4"/>
      <c r="AF71" s="4"/>
    </row>
    <row r="72" spans="1:32" s="6" customFormat="1">
      <c r="A72" s="132"/>
      <c r="B72" s="131"/>
      <c r="C72" s="99"/>
      <c r="D72" s="4"/>
      <c r="E72" s="4"/>
      <c r="F72" s="4"/>
      <c r="G72" s="4"/>
      <c r="H72" s="5"/>
      <c r="I72" s="5"/>
      <c r="J72" s="5"/>
      <c r="K72" s="5"/>
      <c r="L72" s="4"/>
      <c r="N72" s="7"/>
      <c r="O72" s="8"/>
      <c r="P72" s="8"/>
      <c r="Q72" s="8"/>
      <c r="R72" s="4"/>
      <c r="S72" s="4"/>
      <c r="T72" s="4"/>
      <c r="U72" s="4"/>
      <c r="V72" s="9"/>
      <c r="W72" s="9"/>
      <c r="X72" s="4"/>
      <c r="Y72" s="4"/>
      <c r="Z72" s="4"/>
      <c r="AA72" s="4"/>
      <c r="AB72" s="4"/>
      <c r="AC72" s="4"/>
      <c r="AD72" s="4"/>
      <c r="AE72" s="4"/>
      <c r="AF72" s="4"/>
    </row>
    <row r="73" spans="1:32" s="6" customFormat="1">
      <c r="A73" s="132"/>
      <c r="B73" s="131"/>
      <c r="C73" s="117"/>
      <c r="D73" s="4"/>
      <c r="E73" s="4"/>
      <c r="F73" s="4"/>
      <c r="G73" s="4"/>
      <c r="H73" s="5"/>
      <c r="I73" s="5"/>
      <c r="J73" s="5"/>
      <c r="K73" s="5"/>
      <c r="L73" s="5"/>
      <c r="N73" s="7"/>
      <c r="O73" s="8"/>
      <c r="P73" s="8"/>
      <c r="Q73" s="8"/>
      <c r="R73" s="4"/>
      <c r="S73" s="4"/>
      <c r="T73" s="4"/>
      <c r="U73" s="4"/>
      <c r="V73" s="9"/>
      <c r="W73" s="9"/>
      <c r="X73" s="4"/>
      <c r="Y73" s="4"/>
      <c r="Z73" s="4"/>
      <c r="AA73" s="4"/>
      <c r="AB73" s="4"/>
      <c r="AC73" s="4"/>
      <c r="AD73" s="4"/>
      <c r="AE73" s="4"/>
      <c r="AF73" s="4"/>
    </row>
    <row r="74" spans="1:32" s="6" customFormat="1">
      <c r="A74" s="132"/>
      <c r="B74" s="131"/>
      <c r="C74" s="106"/>
      <c r="D74" s="4"/>
      <c r="E74" s="4"/>
      <c r="F74" s="4"/>
      <c r="G74" s="4"/>
      <c r="H74" s="5"/>
      <c r="I74" s="5"/>
      <c r="J74" s="5"/>
      <c r="K74" s="5"/>
      <c r="L74" s="5"/>
      <c r="N74" s="7"/>
      <c r="O74" s="8"/>
      <c r="P74" s="8"/>
      <c r="Q74" s="8"/>
      <c r="R74" s="4"/>
      <c r="S74" s="4"/>
      <c r="T74" s="4"/>
      <c r="U74" s="4"/>
      <c r="V74" s="9"/>
      <c r="W74" s="9"/>
      <c r="X74" s="4"/>
      <c r="Y74" s="4"/>
      <c r="Z74" s="4"/>
      <c r="AA74" s="4"/>
      <c r="AB74" s="4"/>
      <c r="AC74" s="4"/>
      <c r="AD74" s="4"/>
      <c r="AE74" s="4"/>
      <c r="AF74" s="4"/>
    </row>
    <row r="75" spans="1:32">
      <c r="A75" s="132"/>
      <c r="B75" s="133"/>
      <c r="C75" s="134"/>
    </row>
    <row r="76" spans="1:32">
      <c r="A76" s="135"/>
      <c r="B76" s="133"/>
      <c r="C76" s="112"/>
    </row>
    <row r="77" spans="1:32">
      <c r="A77" s="135"/>
      <c r="B77" s="133"/>
      <c r="C77" s="112"/>
    </row>
  </sheetData>
  <printOptions horizontalCentered="1"/>
  <pageMargins left="0.59027777777777779" right="0.59027777777777779" top="0.39374999999999999" bottom="0.39374999999999999" header="0.51180555555555551" footer="0.51180555555555551"/>
  <pageSetup paperSize="9" scale="66" firstPageNumber="0" orientation="portrait" horizontalDpi="300" verticalDpi="300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82"/>
  <sheetViews>
    <sheetView topLeftCell="A22" workbookViewId="0">
      <selection activeCell="P24" sqref="P24"/>
    </sheetView>
  </sheetViews>
  <sheetFormatPr defaultColWidth="8.7109375" defaultRowHeight="12.75"/>
  <cols>
    <col min="1" max="1" width="3.85546875" style="150" customWidth="1"/>
    <col min="2" max="2" width="8.140625" style="151" customWidth="1"/>
    <col min="3" max="3" width="5.5703125" style="152" customWidth="1"/>
    <col min="4" max="4" width="21.42578125" style="153" customWidth="1"/>
    <col min="5" max="5" width="2.7109375" style="153" customWidth="1"/>
    <col min="6" max="6" width="21.7109375" style="153" customWidth="1"/>
    <col min="7" max="7" width="5.5703125" style="153" customWidth="1"/>
    <col min="8" max="8" width="21.42578125" style="154" customWidth="1"/>
    <col min="9" max="9" width="33.28515625" style="154" customWidth="1"/>
    <col min="10" max="10" width="11.28515625" style="154" customWidth="1"/>
    <col min="11" max="12" width="2.7109375" style="154" customWidth="1"/>
    <col min="13" max="13" width="2.7109375" style="155" customWidth="1"/>
    <col min="14" max="14" width="4.42578125" style="156" customWidth="1"/>
    <col min="15" max="15" width="24.28515625" style="157" customWidth="1"/>
    <col min="16" max="16" width="8" style="157" customWidth="1"/>
    <col min="17" max="17" width="2.7109375" style="157" customWidth="1"/>
    <col min="18" max="21" width="2.7109375" style="153" customWidth="1"/>
    <col min="22" max="23" width="2.7109375" style="158" customWidth="1"/>
    <col min="24" max="27" width="2.7109375" style="153" customWidth="1"/>
    <col min="28" max="16384" width="8.7109375" style="153"/>
  </cols>
  <sheetData>
    <row r="1" spans="1:32" ht="25.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1"/>
      <c r="K1" s="162"/>
    </row>
    <row r="2" spans="1:32" ht="42" customHeight="1">
      <c r="A2" s="163"/>
      <c r="B2" s="164"/>
      <c r="C2" s="164"/>
      <c r="E2" s="164"/>
      <c r="F2" s="164" t="s">
        <v>65</v>
      </c>
      <c r="G2" s="164"/>
      <c r="H2" s="165">
        <v>43771</v>
      </c>
      <c r="I2" s="165"/>
      <c r="J2" s="166"/>
      <c r="K2" s="162"/>
    </row>
    <row r="3" spans="1:32" ht="69.95" customHeight="1">
      <c r="A3" s="167"/>
      <c r="J3" s="168"/>
      <c r="L3" s="169"/>
    </row>
    <row r="4" spans="1:32" ht="69.95" customHeight="1">
      <c r="A4" s="167"/>
      <c r="J4" s="170" t="s">
        <v>2</v>
      </c>
      <c r="L4" s="169"/>
    </row>
    <row r="5" spans="1:32" ht="55.5" customHeight="1">
      <c r="A5" s="171"/>
      <c r="B5" s="172"/>
      <c r="C5" s="172"/>
      <c r="D5" s="172"/>
      <c r="E5" s="172"/>
      <c r="F5" s="172"/>
      <c r="G5" s="172"/>
      <c r="H5" s="172"/>
      <c r="I5" s="172"/>
      <c r="J5" s="173"/>
      <c r="L5" s="169"/>
    </row>
    <row r="6" spans="1:32" s="177" customFormat="1" ht="15.75">
      <c r="A6" s="174"/>
      <c r="B6" s="175"/>
      <c r="C6" s="175"/>
      <c r="D6" s="176" t="str">
        <f>F2</f>
        <v>U12 dívky</v>
      </c>
      <c r="J6" s="178"/>
      <c r="L6" s="179"/>
      <c r="M6" s="179"/>
      <c r="N6" s="179"/>
      <c r="O6" s="180"/>
      <c r="P6" s="180"/>
      <c r="Q6" s="180"/>
      <c r="T6" s="179"/>
      <c r="U6" s="179"/>
      <c r="V6" s="181"/>
      <c r="W6" s="181"/>
      <c r="AD6" s="182"/>
      <c r="AE6" s="182"/>
      <c r="AF6" s="182"/>
    </row>
    <row r="7" spans="1:32" s="182" customFormat="1" ht="15.75">
      <c r="A7" s="183"/>
      <c r="B7" s="184"/>
      <c r="C7" s="185" t="s">
        <v>3</v>
      </c>
      <c r="D7" s="186" t="s">
        <v>66</v>
      </c>
      <c r="F7" s="179"/>
      <c r="G7" s="179"/>
      <c r="H7" s="184"/>
      <c r="I7" s="184"/>
      <c r="J7" s="187"/>
      <c r="K7" s="188"/>
      <c r="L7" s="179"/>
      <c r="M7" s="184"/>
      <c r="N7" s="179"/>
      <c r="O7" s="34" t="s">
        <v>57</v>
      </c>
      <c r="P7" s="180"/>
      <c r="Q7" s="180"/>
      <c r="T7" s="179"/>
      <c r="U7" s="189"/>
      <c r="V7" s="190"/>
      <c r="W7" s="190"/>
    </row>
    <row r="8" spans="1:32" s="182" customFormat="1" ht="15.75">
      <c r="A8" s="191"/>
      <c r="B8" s="177"/>
      <c r="C8" s="192" t="s">
        <v>5</v>
      </c>
      <c r="D8" s="186" t="s">
        <v>8</v>
      </c>
      <c r="F8" s="179"/>
      <c r="G8" s="179"/>
      <c r="H8" s="184"/>
      <c r="I8" s="184"/>
      <c r="J8" s="187"/>
      <c r="K8" s="188"/>
      <c r="L8" s="179"/>
      <c r="M8" s="184"/>
      <c r="N8" s="179"/>
      <c r="O8" s="34" t="s">
        <v>8</v>
      </c>
      <c r="P8" s="180"/>
      <c r="Q8" s="180"/>
      <c r="T8" s="179"/>
      <c r="U8" s="189"/>
      <c r="V8" s="190"/>
      <c r="W8" s="190"/>
    </row>
    <row r="9" spans="1:32" s="182" customFormat="1" ht="15.75">
      <c r="A9" s="191"/>
      <c r="B9" s="177"/>
      <c r="C9" s="192" t="s">
        <v>7</v>
      </c>
      <c r="D9" s="186" t="s">
        <v>67</v>
      </c>
      <c r="F9" s="179"/>
      <c r="G9" s="179"/>
      <c r="H9" s="193"/>
      <c r="I9" s="193"/>
      <c r="J9" s="187"/>
      <c r="K9" s="188"/>
      <c r="L9" s="179"/>
      <c r="M9" s="184"/>
      <c r="N9" s="179"/>
      <c r="O9" s="34" t="s">
        <v>67</v>
      </c>
      <c r="P9" s="180"/>
      <c r="Q9" s="180"/>
      <c r="T9" s="179"/>
      <c r="U9" s="189"/>
      <c r="V9" s="190"/>
      <c r="W9" s="190"/>
    </row>
    <row r="10" spans="1:32" s="182" customFormat="1" ht="15.75">
      <c r="A10" s="191"/>
      <c r="B10" s="177"/>
      <c r="C10" s="192" t="s">
        <v>9</v>
      </c>
      <c r="D10" s="186" t="s">
        <v>68</v>
      </c>
      <c r="F10" s="179"/>
      <c r="G10" s="179"/>
      <c r="H10" s="193"/>
      <c r="I10" s="193"/>
      <c r="J10" s="187"/>
      <c r="K10" s="188"/>
      <c r="L10" s="179"/>
      <c r="M10" s="184"/>
      <c r="N10" s="179"/>
      <c r="O10" s="34" t="s">
        <v>68</v>
      </c>
      <c r="P10" s="180"/>
      <c r="Q10" s="180"/>
      <c r="T10" s="179"/>
      <c r="U10" s="189"/>
      <c r="V10" s="190"/>
      <c r="W10" s="190"/>
    </row>
    <row r="11" spans="1:32" s="182" customFormat="1" ht="15.75">
      <c r="A11" s="191"/>
      <c r="B11" s="177"/>
      <c r="C11" s="192" t="s">
        <v>11</v>
      </c>
      <c r="D11" s="186" t="s">
        <v>69</v>
      </c>
      <c r="F11" s="179"/>
      <c r="G11" s="179"/>
      <c r="H11" s="193"/>
      <c r="I11" s="193"/>
      <c r="J11" s="187"/>
      <c r="K11" s="188"/>
      <c r="L11" s="179"/>
      <c r="M11" s="184"/>
      <c r="N11" s="179"/>
      <c r="O11" s="41" t="s">
        <v>43</v>
      </c>
      <c r="P11" s="180"/>
      <c r="Q11" s="180"/>
      <c r="T11" s="179"/>
      <c r="U11" s="189"/>
      <c r="V11" s="190"/>
      <c r="W11" s="190"/>
    </row>
    <row r="12" spans="1:32" s="182" customFormat="1" ht="15.75">
      <c r="A12" s="191"/>
      <c r="B12" s="177"/>
      <c r="C12" s="192" t="s">
        <v>34</v>
      </c>
      <c r="D12" s="194" t="s">
        <v>43</v>
      </c>
      <c r="F12" s="179"/>
      <c r="G12" s="179"/>
      <c r="H12" s="195"/>
      <c r="I12" s="195"/>
      <c r="J12" s="196"/>
      <c r="K12" s="188"/>
      <c r="L12" s="179"/>
      <c r="M12" s="184"/>
      <c r="N12" s="179"/>
      <c r="O12" s="180"/>
      <c r="P12" s="180"/>
      <c r="Q12" s="180"/>
      <c r="T12" s="197"/>
      <c r="U12" s="189"/>
      <c r="V12" s="190"/>
      <c r="W12" s="190"/>
    </row>
    <row r="13" spans="1:32" s="182" customFormat="1" ht="12.75" customHeight="1">
      <c r="A13" s="191"/>
      <c r="B13" s="177"/>
      <c r="C13" s="177"/>
      <c r="D13" s="198"/>
      <c r="F13" s="179"/>
      <c r="G13" s="179"/>
      <c r="H13" s="184"/>
      <c r="I13" s="184"/>
      <c r="J13" s="199"/>
      <c r="K13" s="197"/>
      <c r="L13" s="197"/>
      <c r="M13" s="184"/>
      <c r="N13" s="179"/>
      <c r="O13" s="180"/>
      <c r="P13" s="180"/>
      <c r="Q13" s="180"/>
      <c r="T13" s="197"/>
      <c r="U13" s="189"/>
      <c r="V13" s="200"/>
      <c r="W13" s="190"/>
    </row>
    <row r="14" spans="1:32" ht="113.25" customHeight="1">
      <c r="A14" s="167"/>
      <c r="B14" s="201"/>
      <c r="C14" s="201"/>
      <c r="D14" s="202"/>
      <c r="E14" s="203"/>
      <c r="F14" s="156"/>
      <c r="G14" s="156"/>
      <c r="H14" s="204"/>
      <c r="I14" s="204"/>
      <c r="J14" s="199"/>
      <c r="L14" s="156"/>
      <c r="T14" s="205"/>
      <c r="U14" s="206"/>
    </row>
    <row r="15" spans="1:32" s="189" customFormat="1" ht="18.75" customHeight="1">
      <c r="A15" s="183"/>
      <c r="B15" s="179"/>
      <c r="C15" s="179"/>
      <c r="D15" s="193" t="s">
        <v>13</v>
      </c>
      <c r="E15" s="207">
        <f>H2</f>
        <v>43771</v>
      </c>
      <c r="F15" s="208"/>
      <c r="G15" s="208"/>
      <c r="H15" s="209"/>
      <c r="I15" s="209"/>
      <c r="J15" s="210"/>
      <c r="K15" s="211"/>
      <c r="L15" s="179"/>
      <c r="M15" s="184"/>
      <c r="N15" s="179"/>
      <c r="O15" s="180"/>
      <c r="P15" s="180"/>
      <c r="Q15" s="180"/>
      <c r="T15" s="184"/>
      <c r="V15" s="212"/>
      <c r="W15" s="212"/>
    </row>
    <row r="16" spans="1:32" s="189" customFormat="1" ht="18.75" customHeight="1">
      <c r="A16" s="183"/>
      <c r="B16" s="179"/>
      <c r="C16" s="179"/>
      <c r="D16" s="193"/>
      <c r="E16" s="213" t="s">
        <v>14</v>
      </c>
      <c r="F16" s="195"/>
      <c r="G16" s="195"/>
      <c r="H16" s="193" t="s">
        <v>15</v>
      </c>
      <c r="I16" s="193"/>
      <c r="J16" s="210"/>
      <c r="K16" s="211"/>
      <c r="L16" s="179"/>
      <c r="M16" s="184"/>
      <c r="N16" s="179"/>
      <c r="O16" s="180"/>
      <c r="P16" s="180"/>
      <c r="Q16" s="180"/>
      <c r="T16" s="184"/>
      <c r="V16" s="212"/>
      <c r="W16" s="212"/>
    </row>
    <row r="17" spans="1:23" s="189" customFormat="1" ht="18.75" customHeight="1">
      <c r="A17" s="183"/>
      <c r="B17" s="179"/>
      <c r="C17" s="179"/>
      <c r="D17" s="193"/>
      <c r="E17" s="195"/>
      <c r="F17" s="179"/>
      <c r="G17" s="179"/>
      <c r="H17" s="209"/>
      <c r="I17" s="209"/>
      <c r="J17" s="210"/>
      <c r="K17" s="211"/>
      <c r="L17" s="179"/>
      <c r="M17" s="184"/>
      <c r="N17" s="179"/>
      <c r="O17" s="180"/>
      <c r="P17" s="180"/>
      <c r="Q17" s="180"/>
      <c r="T17" s="184"/>
      <c r="V17" s="212"/>
      <c r="W17" s="212"/>
    </row>
    <row r="18" spans="1:23" s="189" customFormat="1" ht="18.75" customHeight="1">
      <c r="A18" s="183"/>
      <c r="B18" s="179"/>
      <c r="C18" s="179"/>
      <c r="D18" s="193" t="s">
        <v>16</v>
      </c>
      <c r="E18" s="208" t="s">
        <v>17</v>
      </c>
      <c r="F18" s="179"/>
      <c r="G18" s="179"/>
      <c r="H18" s="209"/>
      <c r="I18" s="209"/>
      <c r="J18" s="210"/>
      <c r="K18" s="211"/>
      <c r="L18" s="179"/>
      <c r="M18" s="184"/>
      <c r="N18" s="179"/>
      <c r="O18" s="180"/>
      <c r="P18" s="180"/>
      <c r="Q18" s="180"/>
      <c r="T18" s="184"/>
      <c r="V18" s="212"/>
      <c r="W18" s="212"/>
    </row>
    <row r="19" spans="1:23" s="189" customFormat="1" ht="18.75" customHeight="1">
      <c r="A19" s="183"/>
      <c r="B19" s="179"/>
      <c r="C19" s="179"/>
      <c r="D19" s="193"/>
      <c r="E19" s="195"/>
      <c r="F19" s="179"/>
      <c r="G19" s="179"/>
      <c r="H19" s="209"/>
      <c r="I19" s="209"/>
      <c r="J19" s="210"/>
      <c r="K19" s="211"/>
      <c r="L19" s="179"/>
      <c r="M19" s="184"/>
      <c r="N19" s="179"/>
      <c r="O19" s="180"/>
      <c r="P19" s="180"/>
      <c r="Q19" s="180"/>
      <c r="T19" s="184"/>
      <c r="V19" s="212"/>
      <c r="W19" s="212"/>
    </row>
    <row r="20" spans="1:23" s="189" customFormat="1" ht="18.75" customHeight="1">
      <c r="A20" s="183"/>
      <c r="B20" s="179"/>
      <c r="C20" s="179"/>
      <c r="D20" s="193" t="s">
        <v>18</v>
      </c>
      <c r="E20" s="214" t="s">
        <v>19</v>
      </c>
      <c r="F20" s="195"/>
      <c r="G20" s="195"/>
      <c r="H20" s="195"/>
      <c r="I20" s="195"/>
      <c r="J20" s="214"/>
      <c r="K20" s="211"/>
      <c r="L20" s="179"/>
      <c r="M20" s="184"/>
      <c r="N20" s="179"/>
      <c r="O20" s="180"/>
      <c r="P20" s="180"/>
      <c r="Q20" s="180"/>
      <c r="T20" s="184"/>
      <c r="V20" s="212"/>
      <c r="W20" s="212"/>
    </row>
    <row r="21" spans="1:23" s="189" customFormat="1" ht="18.75" customHeight="1">
      <c r="A21" s="183"/>
      <c r="B21" s="179"/>
      <c r="C21" s="179"/>
      <c r="D21" s="193"/>
      <c r="E21" s="195"/>
      <c r="F21" s="179"/>
      <c r="G21" s="179"/>
      <c r="H21" s="209"/>
      <c r="I21" s="209"/>
      <c r="J21" s="210"/>
      <c r="K21" s="211"/>
      <c r="L21" s="179"/>
      <c r="M21" s="184"/>
      <c r="N21" s="179"/>
      <c r="O21" s="180"/>
      <c r="P21" s="180"/>
      <c r="Q21" s="180"/>
      <c r="T21" s="184"/>
      <c r="V21" s="212"/>
      <c r="W21" s="212"/>
    </row>
    <row r="22" spans="1:23" s="189" customFormat="1" ht="18.75" customHeight="1">
      <c r="A22" s="183"/>
      <c r="B22" s="179"/>
      <c r="C22" s="179"/>
      <c r="D22" s="193" t="s">
        <v>20</v>
      </c>
      <c r="E22" s="214" t="s">
        <v>21</v>
      </c>
      <c r="F22" s="195"/>
      <c r="G22" s="195"/>
      <c r="H22" s="195"/>
      <c r="I22" s="195"/>
      <c r="J22" s="214"/>
      <c r="K22" s="211"/>
      <c r="L22" s="179"/>
      <c r="M22" s="184"/>
      <c r="N22" s="179"/>
      <c r="O22" s="180"/>
      <c r="P22" s="180"/>
      <c r="Q22" s="180"/>
      <c r="T22" s="184"/>
      <c r="V22" s="212"/>
      <c r="W22" s="212"/>
    </row>
    <row r="23" spans="1:23" s="189" customFormat="1" ht="18.75" customHeight="1">
      <c r="A23" s="183"/>
      <c r="B23" s="179"/>
      <c r="C23" s="179"/>
      <c r="D23" s="193"/>
      <c r="E23" s="195"/>
      <c r="F23" s="179"/>
      <c r="G23" s="179"/>
      <c r="H23" s="209"/>
      <c r="I23" s="209"/>
      <c r="J23" s="210"/>
      <c r="K23" s="211"/>
      <c r="L23" s="179"/>
      <c r="M23" s="184"/>
      <c r="N23" s="179"/>
      <c r="O23" s="28" t="s">
        <v>58</v>
      </c>
      <c r="P23" s="143">
        <v>0.4513888888888889</v>
      </c>
      <c r="Q23" s="180"/>
      <c r="T23" s="184"/>
      <c r="V23" s="212"/>
      <c r="W23" s="212"/>
    </row>
    <row r="24" spans="1:23" s="189" customFormat="1" ht="18.75" customHeight="1">
      <c r="A24" s="183"/>
      <c r="B24" s="179"/>
      <c r="C24" s="179"/>
      <c r="D24" s="193" t="s">
        <v>22</v>
      </c>
      <c r="E24" s="213" t="s">
        <v>23</v>
      </c>
      <c r="F24" s="195"/>
      <c r="G24" s="215"/>
      <c r="H24" s="215"/>
      <c r="I24" s="215"/>
      <c r="J24" s="216"/>
      <c r="K24" s="211"/>
      <c r="L24" s="179"/>
      <c r="M24" s="184"/>
      <c r="N24" s="179"/>
      <c r="O24" s="28" t="s">
        <v>60</v>
      </c>
      <c r="P24" s="143">
        <v>8.333333333333335E-3</v>
      </c>
      <c r="Q24" s="180"/>
      <c r="T24" s="184"/>
      <c r="V24" s="212"/>
      <c r="W24" s="212"/>
    </row>
    <row r="25" spans="1:23" s="189" customFormat="1" ht="18.75" customHeight="1">
      <c r="A25" s="183"/>
      <c r="B25" s="179"/>
      <c r="C25" s="179"/>
      <c r="D25" s="193"/>
      <c r="E25" s="195"/>
      <c r="F25" s="179"/>
      <c r="G25" s="179"/>
      <c r="H25" s="209"/>
      <c r="I25" s="209"/>
      <c r="J25" s="210"/>
      <c r="K25" s="211"/>
      <c r="L25" s="179"/>
      <c r="M25" s="184"/>
      <c r="N25" s="179"/>
      <c r="O25" s="28" t="s">
        <v>61</v>
      </c>
      <c r="P25" s="143">
        <v>2.0833333333333298E-3</v>
      </c>
      <c r="Q25" s="180"/>
      <c r="T25" s="184"/>
      <c r="V25" s="212"/>
      <c r="W25" s="212"/>
    </row>
    <row r="26" spans="1:23" s="189" customFormat="1" ht="30.75" customHeight="1">
      <c r="A26" s="217"/>
      <c r="B26" s="218"/>
      <c r="C26" s="219"/>
      <c r="D26" s="193"/>
      <c r="E26" s="195"/>
      <c r="F26" s="220"/>
      <c r="G26" s="220"/>
      <c r="H26" s="193"/>
      <c r="I26" s="193"/>
      <c r="J26" s="221"/>
      <c r="K26" s="211"/>
      <c r="L26" s="219"/>
      <c r="M26" s="193"/>
      <c r="N26" s="179"/>
      <c r="O26" s="180"/>
      <c r="P26" s="180"/>
      <c r="Q26" s="180"/>
      <c r="T26" s="184"/>
      <c r="V26" s="212"/>
      <c r="W26" s="212"/>
    </row>
    <row r="27" spans="1:23" s="189" customFormat="1" ht="21.75" customHeight="1">
      <c r="A27" s="222"/>
      <c r="B27" s="223" t="s">
        <v>24</v>
      </c>
      <c r="C27" s="224"/>
      <c r="D27" s="223"/>
      <c r="E27" s="223"/>
      <c r="F27" s="224"/>
      <c r="G27" s="224"/>
      <c r="H27" s="224" t="s">
        <v>25</v>
      </c>
      <c r="I27" s="224" t="s">
        <v>26</v>
      </c>
      <c r="J27" s="225"/>
      <c r="K27" s="226"/>
      <c r="L27" s="179"/>
      <c r="M27" s="184"/>
      <c r="N27" s="179"/>
      <c r="T27" s="184"/>
      <c r="V27" s="211"/>
      <c r="W27" s="211"/>
    </row>
    <row r="28" spans="1:23" s="189" customFormat="1" ht="21.75" customHeight="1">
      <c r="A28" s="227">
        <v>1</v>
      </c>
      <c r="B28" s="80">
        <f>P23</f>
        <v>0.4513888888888889</v>
      </c>
      <c r="C28" s="228"/>
      <c r="D28" s="229" t="str">
        <f>D12</f>
        <v>Praga</v>
      </c>
      <c r="E28" s="230" t="s">
        <v>29</v>
      </c>
      <c r="F28" s="231" t="str">
        <f>D7</f>
        <v>Hradec Králové A</v>
      </c>
      <c r="G28" s="231"/>
      <c r="H28" s="232"/>
      <c r="I28" s="232"/>
      <c r="J28" s="233"/>
      <c r="K28" s="211"/>
      <c r="L28" s="211"/>
      <c r="R28" s="184"/>
      <c r="T28" s="211"/>
      <c r="U28" s="211"/>
    </row>
    <row r="29" spans="1:23" s="189" customFormat="1" ht="21.75" customHeight="1">
      <c r="A29" s="227">
        <v>2</v>
      </c>
      <c r="B29" s="80">
        <f>$P$23+($P$24+$P$25)*1</f>
        <v>0.46180555555555558</v>
      </c>
      <c r="C29" s="234"/>
      <c r="D29" s="229" t="str">
        <f>D11</f>
        <v>Hradec Králové B</v>
      </c>
      <c r="E29" s="230" t="s">
        <v>29</v>
      </c>
      <c r="F29" s="231" t="str">
        <f>D8</f>
        <v>Slavia</v>
      </c>
      <c r="G29" s="231"/>
      <c r="H29" s="232"/>
      <c r="I29" s="232"/>
      <c r="J29" s="233"/>
      <c r="K29" s="211"/>
      <c r="L29" s="211"/>
    </row>
    <row r="30" spans="1:23" s="189" customFormat="1" ht="21.75" customHeight="1">
      <c r="A30" s="227">
        <v>3</v>
      </c>
      <c r="B30" s="80">
        <f>$P$23+($P$24+$P$25)*2</f>
        <v>0.47222222222222221</v>
      </c>
      <c r="C30" s="228"/>
      <c r="D30" s="229" t="str">
        <f>D9</f>
        <v>Hostiva? A</v>
      </c>
      <c r="E30" s="230" t="s">
        <v>29</v>
      </c>
      <c r="F30" s="231" t="str">
        <f>D10</f>
        <v>Hostiva? B</v>
      </c>
      <c r="G30" s="231"/>
      <c r="H30" s="232"/>
      <c r="I30" s="232"/>
      <c r="J30" s="233"/>
      <c r="K30" s="211"/>
      <c r="L30" s="211"/>
    </row>
    <row r="31" spans="1:23" s="189" customFormat="1" ht="21.75" customHeight="1">
      <c r="A31" s="227">
        <v>4</v>
      </c>
      <c r="B31" s="80">
        <f>$P$23+($P$24+$P$25)*3</f>
        <v>0.4826388888888889</v>
      </c>
      <c r="C31" s="234"/>
      <c r="D31" s="229" t="str">
        <f>D7</f>
        <v>Hradec Králové A</v>
      </c>
      <c r="E31" s="230" t="s">
        <v>29</v>
      </c>
      <c r="F31" s="231" t="str">
        <f>D11</f>
        <v>Hradec Králové B</v>
      </c>
      <c r="G31" s="231"/>
      <c r="H31" s="232"/>
      <c r="I31" s="232"/>
      <c r="J31" s="233"/>
      <c r="K31" s="211"/>
      <c r="L31" s="211"/>
    </row>
    <row r="32" spans="1:23" s="189" customFormat="1" ht="21.75" customHeight="1">
      <c r="A32" s="227">
        <v>5</v>
      </c>
      <c r="B32" s="80">
        <f>$P$23+($P$24+$P$25)*4</f>
        <v>0.49305555555555558</v>
      </c>
      <c r="C32" s="228"/>
      <c r="D32" s="229" t="str">
        <f>D10</f>
        <v>Hostiva? B</v>
      </c>
      <c r="E32" s="230" t="s">
        <v>29</v>
      </c>
      <c r="F32" s="231" t="str">
        <f>D12</f>
        <v>Praga</v>
      </c>
      <c r="G32" s="231"/>
      <c r="H32" s="232"/>
      <c r="I32" s="232"/>
      <c r="J32" s="233"/>
      <c r="K32" s="211"/>
      <c r="L32" s="211"/>
    </row>
    <row r="33" spans="1:14" s="189" customFormat="1" ht="21.75" customHeight="1">
      <c r="A33" s="227">
        <v>6</v>
      </c>
      <c r="B33" s="80">
        <f>$P$23+($P$24+$P$25)*5</f>
        <v>0.50347222222222221</v>
      </c>
      <c r="C33" s="234"/>
      <c r="D33" s="229" t="str">
        <f>D8</f>
        <v>Slavia</v>
      </c>
      <c r="E33" s="230" t="s">
        <v>29</v>
      </c>
      <c r="F33" s="231" t="str">
        <f>D9</f>
        <v>Hostiva? A</v>
      </c>
      <c r="G33" s="231"/>
      <c r="H33" s="232"/>
      <c r="I33" s="232"/>
      <c r="J33" s="233"/>
      <c r="K33" s="211"/>
      <c r="L33" s="211"/>
    </row>
    <row r="34" spans="1:14" s="189" customFormat="1" ht="21.75" customHeight="1">
      <c r="A34" s="227">
        <v>7</v>
      </c>
      <c r="B34" s="80">
        <f>$P$23+($P$24+$P$25)*6</f>
        <v>0.51388888888888884</v>
      </c>
      <c r="C34" s="228"/>
      <c r="D34" s="229" t="str">
        <f>D10</f>
        <v>Hostiva? B</v>
      </c>
      <c r="E34" s="230" t="s">
        <v>29</v>
      </c>
      <c r="F34" s="231" t="str">
        <f>D7</f>
        <v>Hradec Králové A</v>
      </c>
      <c r="G34" s="231"/>
      <c r="H34" s="232"/>
      <c r="I34" s="232"/>
      <c r="J34" s="233"/>
      <c r="K34" s="211"/>
      <c r="L34" s="211"/>
    </row>
    <row r="35" spans="1:14" s="189" customFormat="1" ht="21.75" customHeight="1">
      <c r="A35" s="227">
        <v>8</v>
      </c>
      <c r="B35" s="80">
        <f>$P$23+($P$24+$P$25)*7</f>
        <v>0.52430555555555558</v>
      </c>
      <c r="C35" s="234"/>
      <c r="D35" s="229" t="str">
        <f>D9</f>
        <v>Hostiva? A</v>
      </c>
      <c r="E35" s="230" t="s">
        <v>29</v>
      </c>
      <c r="F35" s="231" t="str">
        <f>D11</f>
        <v>Hradec Králové B</v>
      </c>
      <c r="G35" s="231"/>
      <c r="H35" s="232"/>
      <c r="I35" s="232"/>
      <c r="J35" s="233"/>
      <c r="K35" s="211"/>
      <c r="L35" s="211"/>
    </row>
    <row r="36" spans="1:14" s="189" customFormat="1" ht="21.75" customHeight="1">
      <c r="A36" s="227">
        <v>9</v>
      </c>
      <c r="B36" s="80">
        <f>$P$23+($P$24+$P$25)*8</f>
        <v>0.53472222222222221</v>
      </c>
      <c r="C36" s="228"/>
      <c r="D36" s="229" t="str">
        <f>D12</f>
        <v>Praga</v>
      </c>
      <c r="E36" s="230" t="s">
        <v>29</v>
      </c>
      <c r="F36" s="231" t="str">
        <f>D8</f>
        <v>Slavia</v>
      </c>
      <c r="G36" s="231"/>
      <c r="H36" s="231"/>
      <c r="I36" s="231"/>
      <c r="J36" s="233"/>
      <c r="K36" s="211"/>
      <c r="L36" s="211"/>
    </row>
    <row r="37" spans="1:14" s="189" customFormat="1" ht="21.75" customHeight="1">
      <c r="A37" s="235">
        <v>10</v>
      </c>
      <c r="B37" s="80">
        <f>$P$23+($P$24+$P$25)*9</f>
        <v>0.54513888888888884</v>
      </c>
      <c r="C37" s="236"/>
      <c r="D37" s="237" t="str">
        <f>D7</f>
        <v>Hradec Králové A</v>
      </c>
      <c r="E37" s="238" t="s">
        <v>29</v>
      </c>
      <c r="F37" s="239" t="str">
        <f>D9</f>
        <v>Hostiva? A</v>
      </c>
      <c r="G37" s="239"/>
      <c r="H37" s="239"/>
      <c r="I37" s="239"/>
      <c r="J37" s="240"/>
      <c r="K37" s="211"/>
      <c r="L37" s="211"/>
    </row>
    <row r="38" spans="1:14" s="189" customFormat="1" ht="21.75" customHeight="1">
      <c r="A38" s="227">
        <v>11</v>
      </c>
      <c r="B38" s="80">
        <f>$P$23+($P$24+$P$25)*10</f>
        <v>0.55555555555555558</v>
      </c>
      <c r="C38" s="228"/>
      <c r="D38" s="229" t="str">
        <f>D8</f>
        <v>Slavia</v>
      </c>
      <c r="E38" s="230" t="s">
        <v>29</v>
      </c>
      <c r="F38" s="231" t="str">
        <f>D10</f>
        <v>Hostiva? B</v>
      </c>
      <c r="G38" s="231"/>
      <c r="H38" s="231"/>
      <c r="I38" s="231"/>
      <c r="J38" s="233"/>
      <c r="K38" s="211"/>
      <c r="L38" s="211"/>
    </row>
    <row r="39" spans="1:14" s="189" customFormat="1" ht="21.75" customHeight="1">
      <c r="A39" s="227">
        <v>12</v>
      </c>
      <c r="B39" s="80">
        <f>$P$23+($P$24+$P$25)*11</f>
        <v>0.56597222222222221</v>
      </c>
      <c r="C39" s="234"/>
      <c r="D39" s="229" t="str">
        <f>D11</f>
        <v>Hradec Králové B</v>
      </c>
      <c r="E39" s="230" t="s">
        <v>29</v>
      </c>
      <c r="F39" s="231" t="str">
        <f>D12</f>
        <v>Praga</v>
      </c>
      <c r="G39" s="231"/>
      <c r="H39" s="231"/>
      <c r="I39" s="231"/>
      <c r="J39" s="233"/>
      <c r="K39" s="211"/>
      <c r="L39" s="211"/>
    </row>
    <row r="40" spans="1:14" s="189" customFormat="1" ht="21.75" customHeight="1">
      <c r="A40" s="227">
        <v>13</v>
      </c>
      <c r="B40" s="80">
        <f>$P$23+($P$24+$P$25)*12</f>
        <v>0.57638888888888884</v>
      </c>
      <c r="C40" s="228"/>
      <c r="D40" s="229" t="str">
        <f>D8</f>
        <v>Slavia</v>
      </c>
      <c r="E40" s="230" t="s">
        <v>29</v>
      </c>
      <c r="F40" s="231" t="str">
        <f>D7</f>
        <v>Hradec Králové A</v>
      </c>
      <c r="G40" s="231"/>
      <c r="H40" s="231"/>
      <c r="I40" s="231"/>
      <c r="J40" s="233"/>
      <c r="K40" s="211"/>
      <c r="L40" s="211"/>
    </row>
    <row r="41" spans="1:14" s="189" customFormat="1" ht="21.75" customHeight="1">
      <c r="A41" s="227">
        <v>14</v>
      </c>
      <c r="B41" s="80">
        <f>$P$23+($P$24+$P$25)*13</f>
        <v>0.58680555555555558</v>
      </c>
      <c r="C41" s="234"/>
      <c r="D41" s="229" t="str">
        <f>D12</f>
        <v>Praga</v>
      </c>
      <c r="E41" s="230" t="s">
        <v>29</v>
      </c>
      <c r="F41" s="231" t="str">
        <f>D9</f>
        <v>Hostiva? A</v>
      </c>
      <c r="G41" s="231"/>
      <c r="H41" s="231"/>
      <c r="I41" s="231"/>
      <c r="J41" s="233"/>
      <c r="K41" s="211"/>
      <c r="L41" s="211"/>
    </row>
    <row r="42" spans="1:14" s="189" customFormat="1" ht="21.75" customHeight="1">
      <c r="A42" s="227">
        <v>15</v>
      </c>
      <c r="B42" s="80">
        <f>$P$23+($P$24+$P$25)*14</f>
        <v>0.59722222222222221</v>
      </c>
      <c r="C42" s="228"/>
      <c r="D42" s="229" t="str">
        <f>D10</f>
        <v>Hostiva? B</v>
      </c>
      <c r="E42" s="230" t="s">
        <v>29</v>
      </c>
      <c r="F42" s="231" t="str">
        <f>D11</f>
        <v>Hradec Králové B</v>
      </c>
      <c r="G42" s="231"/>
      <c r="H42" s="231"/>
      <c r="I42" s="231"/>
      <c r="J42" s="233"/>
      <c r="K42" s="211"/>
      <c r="L42" s="211"/>
    </row>
    <row r="43" spans="1:14" s="153" customFormat="1" ht="28.5" customHeight="1">
      <c r="A43" s="241"/>
      <c r="B43" s="80">
        <f>$P$23+($P$24+$P$25)*15</f>
        <v>0.60763888888888884</v>
      </c>
      <c r="C43" s="242"/>
      <c r="D43" s="243" t="s">
        <v>31</v>
      </c>
      <c r="E43" s="244"/>
      <c r="F43" s="244"/>
      <c r="G43" s="244"/>
      <c r="H43" s="244"/>
      <c r="I43" s="244"/>
      <c r="J43" s="245"/>
      <c r="K43" s="246"/>
      <c r="L43" s="206"/>
      <c r="M43" s="158"/>
      <c r="N43" s="158"/>
    </row>
    <row r="44" spans="1:14" s="153" customFormat="1" ht="16.149999999999999" customHeight="1">
      <c r="A44" s="247"/>
      <c r="B44" s="248"/>
      <c r="C44" s="249"/>
      <c r="D44" s="250"/>
      <c r="E44" s="250"/>
      <c r="F44" s="251"/>
      <c r="G44" s="251"/>
      <c r="H44" s="252"/>
      <c r="I44" s="252"/>
      <c r="J44" s="252"/>
      <c r="K44" s="206"/>
      <c r="L44" s="206"/>
      <c r="M44" s="158"/>
      <c r="N44" s="158"/>
    </row>
    <row r="45" spans="1:14" s="153" customFormat="1" ht="16.149999999999999" customHeight="1">
      <c r="A45" s="247"/>
      <c r="B45" s="253"/>
      <c r="C45" s="249"/>
      <c r="D45" s="250"/>
      <c r="E45" s="254"/>
      <c r="F45" s="251"/>
      <c r="G45" s="251"/>
      <c r="H45" s="252"/>
      <c r="I45" s="252"/>
      <c r="J45" s="255"/>
      <c r="K45" s="206"/>
      <c r="L45" s="206"/>
      <c r="M45" s="158"/>
      <c r="N45" s="158"/>
    </row>
    <row r="46" spans="1:14" s="153" customFormat="1" ht="16.149999999999999" customHeight="1">
      <c r="A46" s="247"/>
      <c r="B46" s="248"/>
      <c r="C46" s="256"/>
      <c r="D46" s="250"/>
      <c r="E46" s="250"/>
      <c r="F46" s="251"/>
      <c r="G46" s="251"/>
      <c r="H46" s="252"/>
      <c r="I46" s="252"/>
      <c r="J46" s="255"/>
      <c r="K46" s="206"/>
      <c r="L46" s="206"/>
      <c r="M46" s="158"/>
      <c r="N46" s="158"/>
    </row>
    <row r="47" spans="1:14" s="153" customFormat="1" ht="16.149999999999999" customHeight="1">
      <c r="A47" s="247"/>
      <c r="B47" s="248"/>
      <c r="C47" s="256"/>
      <c r="D47" s="250"/>
      <c r="E47" s="250"/>
      <c r="F47" s="251"/>
      <c r="G47" s="251"/>
      <c r="H47" s="252"/>
      <c r="I47" s="252"/>
      <c r="J47" s="255"/>
      <c r="K47" s="206"/>
      <c r="L47" s="206"/>
      <c r="M47" s="158"/>
      <c r="N47" s="158"/>
    </row>
    <row r="48" spans="1:14" s="153" customFormat="1" ht="16.149999999999999" customHeight="1">
      <c r="A48" s="247"/>
      <c r="B48" s="253"/>
      <c r="C48" s="256"/>
      <c r="D48" s="250"/>
      <c r="E48" s="250"/>
      <c r="F48" s="251"/>
      <c r="G48" s="251"/>
      <c r="H48" s="257"/>
      <c r="I48" s="257"/>
      <c r="J48" s="257"/>
      <c r="K48" s="206"/>
      <c r="L48" s="206"/>
      <c r="M48" s="158"/>
      <c r="N48" s="158"/>
    </row>
    <row r="49" spans="1:32" ht="16.149999999999999" customHeight="1">
      <c r="A49" s="247"/>
      <c r="B49" s="248"/>
      <c r="C49" s="249"/>
      <c r="D49" s="258"/>
      <c r="E49" s="259"/>
      <c r="F49" s="260"/>
      <c r="G49" s="260"/>
      <c r="H49" s="261"/>
      <c r="I49" s="260"/>
      <c r="J49" s="260"/>
      <c r="K49" s="262"/>
      <c r="L49" s="206"/>
      <c r="M49" s="263"/>
      <c r="N49" s="158"/>
      <c r="O49" s="153"/>
      <c r="P49" s="153"/>
      <c r="Q49" s="153"/>
      <c r="V49" s="153"/>
      <c r="W49" s="153"/>
    </row>
    <row r="50" spans="1:32" ht="16.149999999999999" customHeight="1">
      <c r="A50" s="247"/>
      <c r="B50" s="248"/>
      <c r="C50" s="249"/>
      <c r="D50" s="264"/>
      <c r="E50" s="250"/>
      <c r="F50" s="251"/>
      <c r="G50" s="251"/>
      <c r="H50" s="260"/>
      <c r="I50" s="260"/>
      <c r="J50" s="260"/>
      <c r="K50" s="262"/>
      <c r="L50" s="206"/>
      <c r="M50" s="158"/>
      <c r="N50" s="158"/>
      <c r="O50" s="153"/>
      <c r="P50" s="153"/>
      <c r="Q50" s="153"/>
      <c r="V50" s="153"/>
      <c r="W50" s="153"/>
    </row>
    <row r="51" spans="1:32" ht="16.149999999999999" customHeight="1">
      <c r="A51" s="247"/>
      <c r="B51" s="253"/>
      <c r="C51" s="256"/>
      <c r="D51" s="250"/>
      <c r="E51" s="250"/>
      <c r="F51" s="251"/>
      <c r="G51" s="251"/>
      <c r="H51" s="265"/>
      <c r="I51" s="265"/>
      <c r="J51" s="265"/>
      <c r="K51" s="266"/>
      <c r="L51" s="262"/>
      <c r="M51" s="202"/>
      <c r="P51" s="153"/>
      <c r="Q51" s="153"/>
      <c r="V51" s="153"/>
      <c r="W51" s="153"/>
    </row>
    <row r="52" spans="1:32" ht="16.149999999999999" customHeight="1">
      <c r="A52" s="247"/>
      <c r="B52" s="248"/>
      <c r="C52" s="267"/>
      <c r="D52" s="250"/>
      <c r="E52" s="268"/>
      <c r="F52" s="251"/>
      <c r="G52" s="251"/>
      <c r="H52" s="255"/>
      <c r="I52" s="255"/>
      <c r="J52" s="255"/>
      <c r="K52" s="266"/>
      <c r="L52" s="262"/>
      <c r="M52" s="202"/>
      <c r="T52" s="262"/>
      <c r="U52" s="206"/>
    </row>
    <row r="53" spans="1:32" ht="16.149999999999999" customHeight="1">
      <c r="A53" s="247"/>
      <c r="B53" s="248"/>
      <c r="C53" s="256"/>
      <c r="D53" s="254"/>
      <c r="E53" s="254"/>
      <c r="F53" s="251"/>
      <c r="G53" s="251"/>
      <c r="H53" s="255"/>
      <c r="I53" s="255"/>
      <c r="J53" s="255"/>
      <c r="K53" s="266"/>
      <c r="L53" s="262"/>
      <c r="M53" s="202"/>
      <c r="T53" s="262"/>
      <c r="U53" s="206"/>
    </row>
    <row r="54" spans="1:32" ht="16.149999999999999" customHeight="1">
      <c r="A54" s="247"/>
      <c r="B54" s="253"/>
      <c r="C54" s="249"/>
      <c r="D54" s="268"/>
      <c r="E54" s="250"/>
      <c r="F54" s="251"/>
      <c r="G54" s="251"/>
      <c r="H54" s="255"/>
      <c r="I54" s="255"/>
      <c r="J54" s="269"/>
      <c r="K54" s="266"/>
      <c r="L54" s="262"/>
      <c r="M54" s="202"/>
    </row>
    <row r="55" spans="1:32" ht="16.149999999999999" customHeight="1">
      <c r="A55" s="247"/>
      <c r="B55" s="248"/>
      <c r="C55" s="249"/>
      <c r="D55" s="250"/>
      <c r="E55" s="250"/>
      <c r="F55" s="251"/>
      <c r="G55" s="251"/>
      <c r="H55" s="255"/>
      <c r="I55" s="255"/>
      <c r="J55" s="255"/>
      <c r="K55" s="266"/>
      <c r="L55" s="262"/>
      <c r="M55" s="203"/>
      <c r="N55" s="157"/>
    </row>
    <row r="56" spans="1:32" ht="16.149999999999999" customHeight="1">
      <c r="A56" s="247"/>
      <c r="B56" s="248"/>
      <c r="C56" s="256"/>
      <c r="D56" s="254"/>
      <c r="E56" s="254"/>
      <c r="F56" s="251"/>
      <c r="G56" s="251"/>
      <c r="H56" s="270"/>
      <c r="I56" s="270"/>
      <c r="J56" s="265"/>
      <c r="K56" s="266"/>
      <c r="L56" s="262"/>
      <c r="M56" s="203"/>
      <c r="N56" s="157"/>
    </row>
    <row r="57" spans="1:32" ht="16.149999999999999" customHeight="1">
      <c r="A57" s="259"/>
      <c r="B57" s="259"/>
      <c r="C57" s="271"/>
      <c r="D57" s="254"/>
      <c r="E57" s="272"/>
      <c r="F57" s="251"/>
      <c r="G57" s="251"/>
      <c r="H57" s="270"/>
      <c r="I57" s="270"/>
      <c r="J57" s="265"/>
      <c r="K57" s="266"/>
      <c r="L57" s="262"/>
      <c r="M57" s="203"/>
      <c r="N57" s="157"/>
    </row>
    <row r="58" spans="1:32" ht="16.149999999999999" customHeight="1">
      <c r="A58" s="273"/>
      <c r="B58" s="248"/>
      <c r="C58" s="274"/>
      <c r="D58" s="254"/>
      <c r="E58" s="254"/>
      <c r="F58" s="251"/>
      <c r="G58" s="251"/>
      <c r="H58" s="265"/>
      <c r="I58" s="265"/>
      <c r="J58" s="265"/>
      <c r="K58" s="153"/>
    </row>
    <row r="59" spans="1:32" ht="16.149999999999999" customHeight="1">
      <c r="A59" s="273"/>
      <c r="B59" s="248"/>
      <c r="C59" s="274"/>
      <c r="D59" s="250"/>
      <c r="E59" s="250"/>
      <c r="F59" s="251"/>
      <c r="G59" s="251"/>
      <c r="H59" s="265"/>
      <c r="I59" s="265"/>
      <c r="J59" s="265"/>
      <c r="K59" s="153"/>
    </row>
    <row r="60" spans="1:32" ht="16.149999999999999" customHeight="1">
      <c r="A60" s="273"/>
      <c r="B60" s="248"/>
      <c r="C60" s="274"/>
      <c r="D60" s="268"/>
      <c r="E60" s="250"/>
      <c r="F60" s="251"/>
      <c r="G60" s="251"/>
      <c r="H60" s="257"/>
      <c r="I60" s="257"/>
      <c r="J60" s="257"/>
      <c r="K60" s="153"/>
    </row>
    <row r="61" spans="1:32" ht="16.149999999999999" customHeight="1">
      <c r="A61" s="273"/>
      <c r="B61" s="248"/>
      <c r="C61" s="275"/>
      <c r="D61" s="276"/>
      <c r="E61" s="276"/>
      <c r="F61" s="276"/>
      <c r="G61" s="276"/>
      <c r="H61" s="276"/>
      <c r="I61" s="276"/>
      <c r="J61" s="276"/>
      <c r="K61" s="153"/>
    </row>
    <row r="62" spans="1:32" ht="16.149999999999999" customHeight="1">
      <c r="A62" s="273"/>
      <c r="B62" s="248"/>
      <c r="C62" s="274"/>
      <c r="D62" s="263"/>
      <c r="E62" s="277"/>
      <c r="K62" s="153"/>
    </row>
    <row r="63" spans="1:32" ht="16.149999999999999" customHeight="1">
      <c r="A63" s="273"/>
      <c r="B63" s="248"/>
      <c r="C63" s="274"/>
      <c r="D63" s="263"/>
      <c r="E63" s="277"/>
      <c r="H63" s="278"/>
      <c r="I63" s="279"/>
      <c r="J63" s="279"/>
      <c r="K63" s="153"/>
    </row>
    <row r="64" spans="1:32" s="155" customFormat="1" ht="16.149999999999999" customHeight="1">
      <c r="A64" s="273"/>
      <c r="B64" s="248"/>
      <c r="C64" s="275"/>
      <c r="D64" s="153"/>
      <c r="E64" s="153"/>
      <c r="F64" s="153"/>
      <c r="G64" s="153"/>
      <c r="H64" s="278"/>
      <c r="I64" s="279"/>
      <c r="J64" s="279"/>
      <c r="K64" s="153"/>
      <c r="L64" s="154"/>
      <c r="N64" s="156"/>
      <c r="O64" s="157"/>
      <c r="P64" s="157"/>
      <c r="Q64" s="157"/>
      <c r="R64" s="153"/>
      <c r="S64" s="153"/>
      <c r="T64" s="153"/>
      <c r="U64" s="153"/>
      <c r="V64" s="158"/>
      <c r="W64" s="158"/>
      <c r="X64" s="153"/>
      <c r="Y64" s="153"/>
      <c r="Z64" s="153"/>
      <c r="AA64" s="153"/>
      <c r="AB64" s="153"/>
      <c r="AC64" s="153"/>
      <c r="AD64" s="153"/>
      <c r="AE64" s="153"/>
      <c r="AF64" s="153"/>
    </row>
    <row r="65" spans="1:32" s="155" customFormat="1" ht="16.149999999999999" customHeight="1">
      <c r="A65" s="273"/>
      <c r="B65" s="248"/>
      <c r="C65" s="249"/>
      <c r="D65" s="153"/>
      <c r="E65" s="153"/>
      <c r="F65" s="153"/>
      <c r="G65" s="153"/>
      <c r="H65" s="154"/>
      <c r="I65" s="154"/>
      <c r="J65" s="154"/>
      <c r="K65" s="153"/>
      <c r="L65" s="154"/>
      <c r="N65" s="156"/>
      <c r="O65" s="157"/>
      <c r="P65" s="157"/>
      <c r="Q65" s="157"/>
      <c r="R65" s="153"/>
      <c r="S65" s="153"/>
      <c r="T65" s="153"/>
      <c r="U65" s="153"/>
      <c r="V65" s="158"/>
      <c r="W65" s="158"/>
      <c r="X65" s="153"/>
      <c r="Y65" s="153"/>
      <c r="Z65" s="153"/>
      <c r="AA65" s="153"/>
      <c r="AB65" s="153"/>
      <c r="AC65" s="153"/>
      <c r="AD65" s="153"/>
      <c r="AE65" s="153"/>
      <c r="AF65" s="153"/>
    </row>
    <row r="66" spans="1:32" s="155" customFormat="1" ht="16.149999999999999" customHeight="1">
      <c r="A66" s="273"/>
      <c r="B66" s="248"/>
      <c r="C66" s="267"/>
      <c r="D66" s="255"/>
      <c r="E66" s="269"/>
      <c r="F66" s="277"/>
      <c r="G66" s="277"/>
      <c r="H66" s="153"/>
      <c r="I66" s="153"/>
      <c r="J66" s="154"/>
      <c r="K66" s="153"/>
      <c r="L66" s="154"/>
      <c r="N66" s="156"/>
      <c r="O66" s="157"/>
      <c r="P66" s="157"/>
      <c r="Q66" s="157"/>
      <c r="R66" s="153"/>
      <c r="S66" s="153"/>
      <c r="T66" s="153"/>
      <c r="U66" s="153"/>
      <c r="V66" s="158"/>
      <c r="W66" s="158"/>
      <c r="X66" s="153"/>
      <c r="Y66" s="153"/>
      <c r="Z66" s="153"/>
      <c r="AA66" s="153"/>
      <c r="AB66" s="153"/>
      <c r="AC66" s="153"/>
      <c r="AD66" s="153"/>
      <c r="AE66" s="153"/>
      <c r="AF66" s="153"/>
    </row>
    <row r="67" spans="1:32" s="155" customFormat="1" ht="16.149999999999999" customHeight="1">
      <c r="A67" s="273"/>
      <c r="B67" s="248"/>
      <c r="C67" s="256"/>
      <c r="D67" s="255"/>
      <c r="E67" s="255"/>
      <c r="F67" s="277"/>
      <c r="G67" s="277"/>
      <c r="H67" s="153"/>
      <c r="I67" s="153"/>
      <c r="J67" s="154"/>
      <c r="K67" s="153"/>
      <c r="L67" s="154"/>
      <c r="N67" s="156"/>
      <c r="O67" s="157"/>
      <c r="P67" s="157"/>
      <c r="Q67" s="157"/>
      <c r="R67" s="153"/>
      <c r="S67" s="153"/>
      <c r="T67" s="153"/>
      <c r="U67" s="153"/>
      <c r="V67" s="158"/>
      <c r="W67" s="158"/>
      <c r="X67" s="153"/>
      <c r="Y67" s="153"/>
      <c r="Z67" s="153"/>
      <c r="AA67" s="153"/>
      <c r="AB67" s="153"/>
      <c r="AC67" s="153"/>
      <c r="AD67" s="153"/>
      <c r="AE67" s="153"/>
      <c r="AF67" s="153"/>
    </row>
    <row r="68" spans="1:32" s="155" customFormat="1" ht="16.149999999999999" customHeight="1">
      <c r="A68" s="273"/>
      <c r="B68" s="248"/>
      <c r="C68" s="256"/>
      <c r="D68" s="254"/>
      <c r="E68" s="254"/>
      <c r="F68" s="277"/>
      <c r="G68" s="277"/>
      <c r="H68" s="153"/>
      <c r="I68" s="153"/>
      <c r="J68" s="154"/>
      <c r="K68" s="154"/>
      <c r="L68" s="156"/>
      <c r="N68" s="156"/>
      <c r="O68" s="157"/>
      <c r="P68" s="157"/>
      <c r="Q68" s="157"/>
      <c r="R68" s="153"/>
      <c r="S68" s="153"/>
      <c r="T68" s="153"/>
      <c r="U68" s="153"/>
      <c r="V68" s="158"/>
      <c r="W68" s="158"/>
      <c r="X68" s="153"/>
      <c r="Y68" s="153"/>
      <c r="Z68" s="153"/>
      <c r="AA68" s="153"/>
      <c r="AB68" s="153"/>
      <c r="AC68" s="153"/>
      <c r="AD68" s="153"/>
      <c r="AE68" s="153"/>
      <c r="AF68" s="153"/>
    </row>
    <row r="69" spans="1:32" s="155" customFormat="1" ht="16.149999999999999" customHeight="1">
      <c r="A69" s="280"/>
      <c r="B69" s="276"/>
      <c r="C69" s="276"/>
      <c r="D69" s="254"/>
      <c r="E69" s="272"/>
      <c r="F69" s="277"/>
      <c r="G69" s="277"/>
      <c r="H69" s="153"/>
      <c r="I69" s="153"/>
      <c r="J69" s="154"/>
      <c r="K69" s="154"/>
      <c r="L69" s="156"/>
      <c r="N69" s="156"/>
      <c r="O69" s="157"/>
      <c r="P69" s="157"/>
      <c r="Q69" s="157"/>
      <c r="R69" s="153"/>
      <c r="S69" s="153"/>
      <c r="T69" s="153"/>
      <c r="U69" s="153"/>
      <c r="V69" s="158"/>
      <c r="W69" s="158"/>
      <c r="X69" s="153"/>
      <c r="Y69" s="153"/>
      <c r="Z69" s="153"/>
      <c r="AA69" s="153"/>
      <c r="AB69" s="153"/>
      <c r="AC69" s="153"/>
      <c r="AD69" s="153"/>
      <c r="AE69" s="153"/>
      <c r="AF69" s="153"/>
    </row>
    <row r="70" spans="1:32" s="155" customFormat="1" ht="16.149999999999999" customHeight="1">
      <c r="A70" s="281"/>
      <c r="B70" s="262"/>
      <c r="C70" s="246"/>
      <c r="D70" s="254"/>
      <c r="E70" s="254"/>
      <c r="F70" s="277"/>
      <c r="G70" s="277"/>
      <c r="H70" s="153"/>
      <c r="I70" s="153"/>
      <c r="J70" s="154"/>
      <c r="K70" s="154"/>
      <c r="L70" s="156"/>
      <c r="N70" s="156"/>
      <c r="O70" s="157"/>
      <c r="P70" s="157"/>
      <c r="Q70" s="157"/>
      <c r="R70" s="153"/>
      <c r="S70" s="153"/>
      <c r="T70" s="153"/>
      <c r="U70" s="153"/>
      <c r="V70" s="158"/>
      <c r="W70" s="158"/>
      <c r="X70" s="153"/>
      <c r="Y70" s="153"/>
      <c r="Z70" s="153"/>
      <c r="AA70" s="153"/>
      <c r="AB70" s="153"/>
      <c r="AC70" s="153"/>
      <c r="AD70" s="153"/>
      <c r="AE70" s="153"/>
      <c r="AF70" s="153"/>
    </row>
    <row r="71" spans="1:32" s="155" customFormat="1">
      <c r="A71" s="281"/>
      <c r="B71" s="151"/>
      <c r="C71" s="246"/>
      <c r="D71" s="255"/>
      <c r="E71" s="255"/>
      <c r="F71" s="277"/>
      <c r="G71" s="277"/>
      <c r="H71" s="154"/>
      <c r="I71" s="154"/>
      <c r="J71" s="154"/>
      <c r="K71" s="154"/>
      <c r="L71" s="154"/>
      <c r="N71" s="156"/>
      <c r="O71" s="157"/>
      <c r="P71" s="157"/>
      <c r="Q71" s="157"/>
      <c r="R71" s="153"/>
      <c r="S71" s="153"/>
      <c r="T71" s="153"/>
      <c r="U71" s="153"/>
      <c r="V71" s="158"/>
      <c r="W71" s="158"/>
      <c r="X71" s="153"/>
      <c r="Y71" s="153"/>
      <c r="Z71" s="153"/>
      <c r="AA71" s="153"/>
      <c r="AB71" s="153"/>
      <c r="AC71" s="153"/>
      <c r="AD71" s="153"/>
      <c r="AE71" s="153"/>
      <c r="AF71" s="153"/>
    </row>
    <row r="72" spans="1:32" s="155" customFormat="1">
      <c r="A72" s="150"/>
      <c r="B72" s="151"/>
      <c r="C72" s="152"/>
      <c r="D72" s="246"/>
      <c r="E72" s="246"/>
      <c r="F72" s="277"/>
      <c r="G72" s="277"/>
      <c r="H72" s="154"/>
      <c r="I72" s="154"/>
      <c r="J72" s="154"/>
      <c r="K72" s="154"/>
      <c r="L72" s="154"/>
      <c r="N72" s="156"/>
      <c r="O72" s="157"/>
      <c r="P72" s="157"/>
      <c r="Q72" s="157"/>
      <c r="R72" s="153"/>
      <c r="S72" s="153"/>
      <c r="T72" s="153"/>
      <c r="U72" s="153"/>
      <c r="V72" s="158"/>
      <c r="W72" s="158"/>
      <c r="X72" s="153"/>
      <c r="Y72" s="153"/>
      <c r="Z72" s="153"/>
      <c r="AA72" s="153"/>
      <c r="AB72" s="153"/>
      <c r="AC72" s="153"/>
      <c r="AD72" s="153"/>
      <c r="AE72" s="153"/>
      <c r="AF72" s="153"/>
    </row>
    <row r="73" spans="1:32" s="155" customFormat="1">
      <c r="A73" s="150"/>
      <c r="B73" s="151"/>
      <c r="C73" s="152"/>
      <c r="D73" s="246"/>
      <c r="E73" s="263"/>
      <c r="F73" s="153"/>
      <c r="G73" s="153"/>
      <c r="H73" s="154"/>
      <c r="I73" s="154"/>
      <c r="J73" s="154"/>
      <c r="K73" s="154"/>
      <c r="L73" s="153"/>
      <c r="N73" s="156"/>
      <c r="O73" s="157"/>
      <c r="P73" s="157"/>
      <c r="Q73" s="157"/>
      <c r="R73" s="153"/>
      <c r="S73" s="153"/>
      <c r="T73" s="153"/>
      <c r="U73" s="153"/>
      <c r="V73" s="158"/>
      <c r="W73" s="158"/>
      <c r="X73" s="153"/>
      <c r="Y73" s="153"/>
      <c r="Z73" s="153"/>
      <c r="AA73" s="153"/>
      <c r="AB73" s="153"/>
      <c r="AC73" s="153"/>
      <c r="AD73" s="153"/>
      <c r="AE73" s="153"/>
      <c r="AF73" s="153"/>
    </row>
    <row r="74" spans="1:32" s="155" customFormat="1">
      <c r="A74" s="282"/>
      <c r="B74" s="281"/>
      <c r="C74" s="274"/>
      <c r="D74" s="246"/>
      <c r="E74" s="263"/>
      <c r="F74" s="153"/>
      <c r="G74" s="153"/>
      <c r="H74" s="154"/>
      <c r="I74" s="154"/>
      <c r="J74" s="154"/>
      <c r="K74" s="154"/>
      <c r="L74" s="153"/>
      <c r="N74" s="156"/>
      <c r="O74" s="157"/>
      <c r="P74" s="157"/>
      <c r="Q74" s="157"/>
      <c r="R74" s="153"/>
      <c r="S74" s="153"/>
      <c r="T74" s="153"/>
      <c r="U74" s="153"/>
      <c r="V74" s="158"/>
      <c r="W74" s="158"/>
      <c r="X74" s="153"/>
      <c r="Y74" s="153"/>
      <c r="Z74" s="153"/>
      <c r="AA74" s="153"/>
      <c r="AB74" s="153"/>
      <c r="AC74" s="153"/>
      <c r="AD74" s="153"/>
      <c r="AE74" s="153"/>
      <c r="AF74" s="153"/>
    </row>
    <row r="75" spans="1:32" s="155" customFormat="1">
      <c r="A75" s="282"/>
      <c r="B75" s="281"/>
      <c r="C75" s="274"/>
      <c r="D75" s="153"/>
      <c r="E75" s="153"/>
      <c r="F75" s="153"/>
      <c r="G75" s="153"/>
      <c r="H75" s="154"/>
      <c r="I75" s="154"/>
      <c r="J75" s="154"/>
      <c r="K75" s="154"/>
      <c r="L75" s="153"/>
      <c r="N75" s="156"/>
      <c r="O75" s="157"/>
      <c r="P75" s="157"/>
      <c r="Q75" s="157"/>
      <c r="R75" s="153"/>
      <c r="S75" s="153"/>
      <c r="T75" s="153"/>
      <c r="U75" s="153"/>
      <c r="V75" s="158"/>
      <c r="W75" s="158"/>
      <c r="X75" s="153"/>
      <c r="Y75" s="153"/>
      <c r="Z75" s="153"/>
      <c r="AA75" s="153"/>
      <c r="AB75" s="153"/>
      <c r="AC75" s="153"/>
      <c r="AD75" s="153"/>
      <c r="AE75" s="153"/>
      <c r="AF75" s="153"/>
    </row>
    <row r="76" spans="1:32" s="155" customFormat="1">
      <c r="A76" s="282"/>
      <c r="B76" s="281"/>
      <c r="C76" s="275"/>
      <c r="D76" s="153"/>
      <c r="E76" s="153"/>
      <c r="F76" s="153"/>
      <c r="G76" s="153"/>
      <c r="H76" s="154"/>
      <c r="I76" s="154"/>
      <c r="J76" s="154"/>
      <c r="K76" s="154"/>
      <c r="L76" s="153"/>
      <c r="N76" s="156"/>
      <c r="O76" s="157"/>
      <c r="P76" s="157"/>
      <c r="Q76" s="157"/>
      <c r="R76" s="153"/>
      <c r="S76" s="153"/>
      <c r="T76" s="153"/>
      <c r="U76" s="153"/>
      <c r="V76" s="158"/>
      <c r="W76" s="158"/>
      <c r="X76" s="153"/>
      <c r="Y76" s="153"/>
      <c r="Z76" s="153"/>
      <c r="AA76" s="153"/>
      <c r="AB76" s="153"/>
      <c r="AC76" s="153"/>
      <c r="AD76" s="153"/>
      <c r="AE76" s="153"/>
      <c r="AF76" s="153"/>
    </row>
    <row r="77" spans="1:32" s="155" customFormat="1">
      <c r="A77" s="282"/>
      <c r="B77" s="281"/>
      <c r="C77" s="249"/>
      <c r="D77" s="153"/>
      <c r="E77" s="153"/>
      <c r="F77" s="153"/>
      <c r="G77" s="153"/>
      <c r="H77" s="154"/>
      <c r="I77" s="154"/>
      <c r="J77" s="154"/>
      <c r="K77" s="154"/>
      <c r="L77" s="153"/>
      <c r="N77" s="156"/>
      <c r="O77" s="157"/>
      <c r="P77" s="157"/>
      <c r="Q77" s="157"/>
      <c r="R77" s="153"/>
      <c r="S77" s="153"/>
      <c r="T77" s="153"/>
      <c r="U77" s="153"/>
      <c r="V77" s="158"/>
      <c r="W77" s="158"/>
      <c r="X77" s="153"/>
      <c r="Y77" s="153"/>
      <c r="Z77" s="153"/>
      <c r="AA77" s="153"/>
      <c r="AB77" s="153"/>
      <c r="AC77" s="153"/>
      <c r="AD77" s="153"/>
      <c r="AE77" s="153"/>
      <c r="AF77" s="153"/>
    </row>
    <row r="78" spans="1:32" s="155" customFormat="1">
      <c r="A78" s="282"/>
      <c r="B78" s="281"/>
      <c r="C78" s="267"/>
      <c r="D78" s="153"/>
      <c r="E78" s="153"/>
      <c r="F78" s="153"/>
      <c r="G78" s="153"/>
      <c r="H78" s="154"/>
      <c r="I78" s="154"/>
      <c r="J78" s="154"/>
      <c r="K78" s="154"/>
      <c r="L78" s="154"/>
      <c r="N78" s="156"/>
      <c r="O78" s="157"/>
      <c r="P78" s="157"/>
      <c r="Q78" s="157"/>
      <c r="R78" s="153"/>
      <c r="S78" s="153"/>
      <c r="T78" s="153"/>
      <c r="U78" s="153"/>
      <c r="V78" s="158"/>
      <c r="W78" s="158"/>
      <c r="X78" s="153"/>
      <c r="Y78" s="153"/>
      <c r="Z78" s="153"/>
      <c r="AA78" s="153"/>
      <c r="AB78" s="153"/>
      <c r="AC78" s="153"/>
      <c r="AD78" s="153"/>
      <c r="AE78" s="153"/>
      <c r="AF78" s="153"/>
    </row>
    <row r="79" spans="1:32" s="155" customFormat="1">
      <c r="A79" s="282"/>
      <c r="B79" s="281"/>
      <c r="C79" s="256"/>
      <c r="D79" s="153"/>
      <c r="E79" s="153"/>
      <c r="F79" s="153"/>
      <c r="G79" s="153"/>
      <c r="H79" s="154"/>
      <c r="I79" s="154"/>
      <c r="J79" s="154"/>
      <c r="K79" s="154"/>
      <c r="L79" s="154"/>
      <c r="N79" s="156"/>
      <c r="O79" s="157"/>
      <c r="P79" s="157"/>
      <c r="Q79" s="157"/>
      <c r="R79" s="153"/>
      <c r="S79" s="153"/>
      <c r="T79" s="153"/>
      <c r="U79" s="153"/>
      <c r="V79" s="158"/>
      <c r="W79" s="158"/>
      <c r="X79" s="153"/>
      <c r="Y79" s="153"/>
      <c r="Z79" s="153"/>
      <c r="AA79" s="153"/>
      <c r="AB79" s="153"/>
      <c r="AC79" s="153"/>
      <c r="AD79" s="153"/>
      <c r="AE79" s="153"/>
      <c r="AF79" s="153"/>
    </row>
    <row r="80" spans="1:32">
      <c r="A80" s="282"/>
      <c r="B80" s="283"/>
      <c r="C80" s="284"/>
    </row>
    <row r="81" spans="1:3">
      <c r="A81" s="285"/>
      <c r="B81" s="283"/>
      <c r="C81" s="262"/>
    </row>
    <row r="82" spans="1:3">
      <c r="A82" s="285"/>
      <c r="B82" s="283"/>
      <c r="C82" s="262"/>
    </row>
  </sheetData>
  <printOptions horizontalCentered="1"/>
  <pageMargins left="0.59027777777777779" right="0.59027777777777779" top="0.39374999999999999" bottom="0.39374999999999999" header="0.51180555555555551" footer="0.51180555555555551"/>
  <pageSetup paperSize="9" scale="66" firstPageNumber="0" orientation="portrait" horizontalDpi="300" verticalDpi="300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73"/>
  <sheetViews>
    <sheetView tabSelected="1" topLeftCell="A19" workbookViewId="0">
      <selection activeCell="P24" sqref="P24"/>
    </sheetView>
  </sheetViews>
  <sheetFormatPr defaultColWidth="8.7109375" defaultRowHeight="12.75"/>
  <cols>
    <col min="1" max="1" width="3.85546875" style="1" customWidth="1"/>
    <col min="2" max="2" width="8.140625" style="2" customWidth="1"/>
    <col min="3" max="3" width="5.5703125" style="3" customWidth="1"/>
    <col min="4" max="4" width="21.42578125" style="4" customWidth="1"/>
    <col min="5" max="5" width="2.7109375" style="4" customWidth="1"/>
    <col min="6" max="6" width="21.7109375" style="4" customWidth="1"/>
    <col min="7" max="7" width="5.5703125" style="4" customWidth="1"/>
    <col min="8" max="8" width="21.42578125" style="5" customWidth="1"/>
    <col min="9" max="9" width="33.28515625" style="5" customWidth="1"/>
    <col min="10" max="10" width="11.28515625" style="5" customWidth="1"/>
    <col min="11" max="12" width="2.7109375" style="5" customWidth="1"/>
    <col min="13" max="13" width="2.7109375" style="6" customWidth="1"/>
    <col min="14" max="14" width="4.42578125" style="7" customWidth="1"/>
    <col min="15" max="15" width="24.28515625" style="8" customWidth="1"/>
    <col min="16" max="16" width="36.42578125" style="8" customWidth="1"/>
    <col min="17" max="17" width="2.7109375" style="8" customWidth="1"/>
    <col min="18" max="21" width="2.7109375" style="4" customWidth="1"/>
    <col min="22" max="23" width="2.7109375" style="9" customWidth="1"/>
    <col min="24" max="27" width="2.7109375" style="4" customWidth="1"/>
    <col min="28" max="16384" width="8.7109375" style="4"/>
  </cols>
  <sheetData>
    <row r="1" spans="1:32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32" ht="42" customHeight="1">
      <c r="A2" s="12"/>
      <c r="B2" s="13"/>
      <c r="C2" s="13"/>
      <c r="E2" s="13"/>
      <c r="F2" s="13" t="s">
        <v>70</v>
      </c>
      <c r="G2" s="13"/>
      <c r="H2" s="14">
        <v>43771</v>
      </c>
      <c r="I2" s="14"/>
      <c r="J2" s="15"/>
      <c r="K2" s="11"/>
    </row>
    <row r="3" spans="1:32" ht="69.95" customHeight="1">
      <c r="A3" s="16"/>
      <c r="J3" s="17"/>
      <c r="L3" s="18"/>
    </row>
    <row r="4" spans="1:32" ht="69.95" customHeight="1">
      <c r="A4" s="16"/>
      <c r="J4" s="19" t="s">
        <v>2</v>
      </c>
      <c r="L4" s="18"/>
    </row>
    <row r="5" spans="1:32" ht="5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L5" s="18"/>
    </row>
    <row r="6" spans="1:32" s="24" customFormat="1" ht="15.75">
      <c r="A6" s="21"/>
      <c r="B6" s="22"/>
      <c r="C6" s="136"/>
      <c r="D6" s="23" t="str">
        <f>F2</f>
        <v>U12 chlapci</v>
      </c>
      <c r="F6" s="25"/>
      <c r="G6" s="25"/>
      <c r="H6" s="25"/>
      <c r="I6" s="25"/>
      <c r="J6" s="26"/>
      <c r="L6" s="27"/>
      <c r="M6" s="27"/>
      <c r="N6" s="27"/>
      <c r="O6" s="28"/>
      <c r="P6" s="28"/>
      <c r="Q6" s="28"/>
      <c r="T6" s="27"/>
      <c r="U6" s="27"/>
      <c r="V6" s="29"/>
      <c r="W6" s="29"/>
      <c r="AD6" s="30"/>
      <c r="AE6" s="30"/>
      <c r="AF6" s="30"/>
    </row>
    <row r="7" spans="1:32" s="30" customFormat="1" ht="15.75">
      <c r="A7" s="31"/>
      <c r="B7" s="32"/>
      <c r="C7" s="33" t="s">
        <v>3</v>
      </c>
      <c r="D7" s="34" t="s">
        <v>71</v>
      </c>
      <c r="F7" s="27"/>
      <c r="G7" s="27"/>
      <c r="H7" s="32"/>
      <c r="I7" s="32"/>
      <c r="J7" s="35"/>
      <c r="K7" s="36"/>
      <c r="L7" s="27"/>
      <c r="M7" s="32"/>
      <c r="N7" s="27"/>
      <c r="O7" s="34" t="s">
        <v>71</v>
      </c>
      <c r="P7" s="28"/>
      <c r="Q7" s="28"/>
      <c r="T7" s="27"/>
      <c r="U7" s="37"/>
      <c r="V7" s="38"/>
      <c r="W7" s="38"/>
    </row>
    <row r="8" spans="1:32" s="30" customFormat="1" ht="15.75">
      <c r="A8" s="39"/>
      <c r="B8" s="24"/>
      <c r="C8" s="40" t="s">
        <v>5</v>
      </c>
      <c r="D8" s="34" t="s">
        <v>72</v>
      </c>
      <c r="F8" s="27"/>
      <c r="G8" s="27"/>
      <c r="H8" s="32"/>
      <c r="I8" s="32"/>
      <c r="J8" s="35"/>
      <c r="K8" s="36"/>
      <c r="L8" s="27"/>
      <c r="M8" s="32"/>
      <c r="N8" s="27"/>
      <c r="O8" s="34" t="s">
        <v>72</v>
      </c>
      <c r="P8" s="28"/>
      <c r="Q8" s="28"/>
      <c r="T8" s="27"/>
      <c r="U8" s="37"/>
      <c r="V8" s="38"/>
      <c r="W8" s="38"/>
    </row>
    <row r="9" spans="1:32" s="30" customFormat="1" ht="15.75">
      <c r="A9" s="39"/>
      <c r="B9" s="24"/>
      <c r="C9" s="40" t="s">
        <v>7</v>
      </c>
      <c r="D9" s="34" t="s">
        <v>73</v>
      </c>
      <c r="F9" s="27"/>
      <c r="G9" s="27"/>
      <c r="H9" s="42"/>
      <c r="I9" s="42"/>
      <c r="J9" s="35"/>
      <c r="K9" s="36"/>
      <c r="L9" s="27"/>
      <c r="M9" s="32"/>
      <c r="N9" s="27"/>
      <c r="O9" s="34" t="s">
        <v>73</v>
      </c>
      <c r="P9" s="28"/>
      <c r="Q9" s="28"/>
      <c r="T9" s="27"/>
      <c r="U9" s="37"/>
      <c r="V9" s="38"/>
      <c r="W9" s="38"/>
    </row>
    <row r="10" spans="1:32" s="30" customFormat="1" ht="15.75">
      <c r="A10" s="39"/>
      <c r="B10" s="24"/>
      <c r="C10" s="40" t="s">
        <v>9</v>
      </c>
      <c r="D10" s="34" t="s">
        <v>74</v>
      </c>
      <c r="F10" s="27"/>
      <c r="G10" s="27"/>
      <c r="H10" s="42"/>
      <c r="I10" s="42"/>
      <c r="J10" s="35"/>
      <c r="K10" s="36"/>
      <c r="L10" s="27"/>
      <c r="M10" s="32"/>
      <c r="N10" s="27"/>
      <c r="O10" s="34" t="s">
        <v>74</v>
      </c>
      <c r="P10" s="28"/>
      <c r="Q10" s="28"/>
      <c r="T10" s="27"/>
      <c r="U10" s="37"/>
      <c r="V10" s="38"/>
      <c r="W10" s="38"/>
    </row>
    <row r="11" spans="1:32" s="30" customFormat="1" ht="15.75">
      <c r="A11" s="39"/>
      <c r="B11" s="24"/>
      <c r="C11" s="40" t="s">
        <v>11</v>
      </c>
      <c r="D11" s="41" t="s">
        <v>75</v>
      </c>
      <c r="F11" s="27"/>
      <c r="G11" s="27"/>
      <c r="H11" s="42"/>
      <c r="I11" s="42"/>
      <c r="J11" s="35"/>
      <c r="K11" s="36"/>
      <c r="L11" s="27"/>
      <c r="M11" s="32"/>
      <c r="N11" s="27"/>
      <c r="O11" s="34"/>
      <c r="P11" s="28"/>
      <c r="Q11" s="28"/>
      <c r="T11" s="27"/>
      <c r="U11" s="37"/>
      <c r="V11" s="38"/>
      <c r="W11" s="38"/>
    </row>
    <row r="12" spans="1:32" s="30" customFormat="1" ht="15.75">
      <c r="A12" s="39"/>
      <c r="B12" s="24"/>
      <c r="C12" s="24"/>
      <c r="D12" s="42"/>
      <c r="F12" s="27"/>
      <c r="G12" s="27"/>
      <c r="H12" s="60"/>
      <c r="I12" s="60"/>
      <c r="J12" s="139"/>
      <c r="K12" s="36"/>
      <c r="L12" s="27"/>
      <c r="M12" s="32"/>
      <c r="N12" s="27"/>
      <c r="O12" s="41"/>
      <c r="P12" s="28"/>
      <c r="Q12" s="28"/>
      <c r="T12" s="45"/>
      <c r="U12" s="37"/>
      <c r="V12" s="38"/>
      <c r="W12" s="38"/>
    </row>
    <row r="13" spans="1:32" s="30" customFormat="1" ht="12.75" customHeight="1">
      <c r="A13" s="39"/>
      <c r="B13" s="24"/>
      <c r="C13" s="24"/>
      <c r="D13" s="42"/>
      <c r="F13" s="27"/>
      <c r="G13" s="27"/>
      <c r="H13" s="32"/>
      <c r="I13" s="32"/>
      <c r="J13" s="44"/>
      <c r="K13" s="45"/>
      <c r="L13" s="45"/>
      <c r="M13" s="32"/>
      <c r="N13" s="27"/>
      <c r="O13" s="28"/>
      <c r="P13" s="28"/>
      <c r="Q13" s="28"/>
      <c r="T13" s="45"/>
      <c r="U13" s="37"/>
      <c r="V13" s="46"/>
      <c r="W13" s="38"/>
    </row>
    <row r="14" spans="1:32" ht="113.25" customHeight="1">
      <c r="A14" s="16"/>
      <c r="B14" s="47"/>
      <c r="C14" s="47"/>
      <c r="D14" s="48"/>
      <c r="E14" s="49"/>
      <c r="F14" s="7"/>
      <c r="G14" s="7"/>
      <c r="H14" s="50"/>
      <c r="I14" s="50"/>
      <c r="J14" s="44"/>
      <c r="L14" s="7"/>
      <c r="T14" s="51"/>
      <c r="U14" s="52"/>
    </row>
    <row r="15" spans="1:32" s="37" customFormat="1" ht="18.75" customHeight="1">
      <c r="A15" s="31"/>
      <c r="B15" s="27"/>
      <c r="C15" s="27"/>
      <c r="D15" s="42" t="s">
        <v>13</v>
      </c>
      <c r="E15" s="53">
        <f>H2</f>
        <v>43771</v>
      </c>
      <c r="F15" s="54"/>
      <c r="G15" s="54"/>
      <c r="H15" s="55"/>
      <c r="I15" s="55"/>
      <c r="J15" s="56"/>
      <c r="K15" s="57"/>
      <c r="L15" s="27"/>
      <c r="M15" s="32"/>
      <c r="N15" s="27"/>
      <c r="O15" s="28"/>
      <c r="P15" s="28"/>
      <c r="Q15" s="28"/>
      <c r="T15" s="32"/>
      <c r="V15" s="58"/>
      <c r="W15" s="58"/>
    </row>
    <row r="16" spans="1:32" s="37" customFormat="1" ht="18.75" customHeight="1">
      <c r="A16" s="31"/>
      <c r="B16" s="27"/>
      <c r="C16" s="27"/>
      <c r="D16" s="42"/>
      <c r="E16" s="59" t="s">
        <v>14</v>
      </c>
      <c r="F16" s="60"/>
      <c r="G16" s="60"/>
      <c r="H16" s="42" t="s">
        <v>15</v>
      </c>
      <c r="I16" s="42"/>
      <c r="J16" s="56"/>
      <c r="K16" s="57"/>
      <c r="L16" s="27"/>
      <c r="M16" s="32"/>
      <c r="N16" s="27"/>
      <c r="O16" s="28"/>
      <c r="P16" s="28"/>
      <c r="Q16" s="28"/>
      <c r="T16" s="32"/>
      <c r="V16" s="58"/>
      <c r="W16" s="58"/>
    </row>
    <row r="17" spans="1:23" s="37" customFormat="1" ht="18.75" customHeight="1">
      <c r="A17" s="31"/>
      <c r="B17" s="27"/>
      <c r="C17" s="27"/>
      <c r="D17" s="42"/>
      <c r="E17" s="60"/>
      <c r="F17" s="27"/>
      <c r="G17" s="27"/>
      <c r="H17" s="55"/>
      <c r="I17" s="55"/>
      <c r="J17" s="56"/>
      <c r="K17" s="57"/>
      <c r="L17" s="27"/>
      <c r="M17" s="32"/>
      <c r="N17" s="27"/>
      <c r="O17" s="28"/>
      <c r="P17" s="28"/>
      <c r="Q17" s="28"/>
      <c r="T17" s="32"/>
      <c r="V17" s="58"/>
      <c r="W17" s="58"/>
    </row>
    <row r="18" spans="1:23" s="37" customFormat="1" ht="18.75" customHeight="1">
      <c r="A18" s="31"/>
      <c r="B18" s="27"/>
      <c r="C18" s="27"/>
      <c r="D18" s="42" t="s">
        <v>16</v>
      </c>
      <c r="E18" s="54" t="s">
        <v>17</v>
      </c>
      <c r="F18" s="27"/>
      <c r="G18" s="27"/>
      <c r="H18" s="55"/>
      <c r="I18" s="55"/>
      <c r="J18" s="56"/>
      <c r="K18" s="57"/>
      <c r="L18" s="27"/>
      <c r="M18" s="32"/>
      <c r="N18" s="27"/>
      <c r="O18" s="28"/>
      <c r="P18" s="28"/>
      <c r="Q18" s="28"/>
      <c r="T18" s="32"/>
      <c r="V18" s="58"/>
      <c r="W18" s="58"/>
    </row>
    <row r="19" spans="1:23" s="37" customFormat="1" ht="18.75" customHeight="1">
      <c r="A19" s="31"/>
      <c r="B19" s="27"/>
      <c r="C19" s="27"/>
      <c r="D19" s="42"/>
      <c r="E19" s="60"/>
      <c r="F19" s="27"/>
      <c r="G19" s="27"/>
      <c r="H19" s="55"/>
      <c r="I19" s="55"/>
      <c r="J19" s="56"/>
      <c r="K19" s="57"/>
      <c r="L19" s="27"/>
      <c r="M19" s="32"/>
      <c r="N19" s="27"/>
      <c r="O19" s="28"/>
      <c r="P19" s="28"/>
      <c r="Q19" s="28"/>
      <c r="T19" s="32"/>
      <c r="V19" s="58"/>
      <c r="W19" s="58"/>
    </row>
    <row r="20" spans="1:23" s="37" customFormat="1" ht="18.75" customHeight="1">
      <c r="A20" s="31"/>
      <c r="B20" s="27"/>
      <c r="C20" s="27"/>
      <c r="D20" s="42" t="s">
        <v>18</v>
      </c>
      <c r="E20" s="61" t="s">
        <v>19</v>
      </c>
      <c r="F20" s="61"/>
      <c r="G20" s="61"/>
      <c r="H20" s="61"/>
      <c r="I20" s="61"/>
      <c r="J20" s="61"/>
      <c r="K20" s="57"/>
      <c r="L20" s="27"/>
      <c r="M20" s="32"/>
      <c r="N20" s="27"/>
      <c r="O20" s="28"/>
      <c r="P20" s="28"/>
      <c r="Q20" s="28"/>
      <c r="T20" s="32"/>
      <c r="V20" s="58"/>
      <c r="W20" s="58"/>
    </row>
    <row r="21" spans="1:23" s="37" customFormat="1" ht="18.75" customHeight="1">
      <c r="A21" s="31"/>
      <c r="B21" s="27"/>
      <c r="C21" s="27"/>
      <c r="D21" s="42"/>
      <c r="E21" s="60"/>
      <c r="F21" s="27"/>
      <c r="G21" s="27"/>
      <c r="H21" s="55"/>
      <c r="I21" s="55"/>
      <c r="J21" s="56"/>
      <c r="K21" s="57"/>
      <c r="L21" s="27"/>
      <c r="M21" s="32"/>
      <c r="N21" s="27"/>
      <c r="O21" s="28"/>
      <c r="P21" s="28"/>
      <c r="Q21" s="28"/>
      <c r="T21" s="32"/>
      <c r="V21" s="58"/>
      <c r="W21" s="58"/>
    </row>
    <row r="22" spans="1:23" s="37" customFormat="1" ht="18.75" customHeight="1">
      <c r="A22" s="31"/>
      <c r="B22" s="27"/>
      <c r="C22" s="27"/>
      <c r="D22" s="42" t="s">
        <v>20</v>
      </c>
      <c r="E22" s="61" t="s">
        <v>21</v>
      </c>
      <c r="F22" s="61"/>
      <c r="G22" s="61"/>
      <c r="H22" s="61"/>
      <c r="I22" s="61"/>
      <c r="J22" s="61"/>
      <c r="K22" s="57"/>
      <c r="L22" s="27"/>
      <c r="M22" s="32"/>
      <c r="N22" s="27"/>
      <c r="O22" s="28"/>
      <c r="P22" s="28"/>
      <c r="Q22" s="28"/>
      <c r="T22" s="32"/>
      <c r="V22" s="58"/>
      <c r="W22" s="58"/>
    </row>
    <row r="23" spans="1:23" s="37" customFormat="1" ht="18.75" customHeight="1">
      <c r="A23" s="31"/>
      <c r="B23" s="27"/>
      <c r="C23" s="27"/>
      <c r="D23" s="42"/>
      <c r="E23" s="60"/>
      <c r="F23" s="27"/>
      <c r="G23" s="27"/>
      <c r="H23" s="55"/>
      <c r="I23" s="55"/>
      <c r="J23" s="56"/>
      <c r="K23" s="57"/>
      <c r="L23" s="27"/>
      <c r="M23" s="32"/>
      <c r="N23" s="27"/>
      <c r="O23" s="28" t="s">
        <v>58</v>
      </c>
      <c r="P23" s="143">
        <v>0.61111111111111116</v>
      </c>
      <c r="Q23" s="28"/>
      <c r="T23" s="32"/>
      <c r="V23" s="58"/>
      <c r="W23" s="58"/>
    </row>
    <row r="24" spans="1:23" s="37" customFormat="1" ht="18.75" customHeight="1">
      <c r="A24" s="31"/>
      <c r="B24" s="27"/>
      <c r="C24" s="27"/>
      <c r="D24" s="42" t="s">
        <v>22</v>
      </c>
      <c r="E24" s="59" t="s">
        <v>59</v>
      </c>
      <c r="F24" s="60"/>
      <c r="G24" s="62"/>
      <c r="H24" s="62"/>
      <c r="I24" s="62"/>
      <c r="J24" s="63"/>
      <c r="K24" s="57"/>
      <c r="L24" s="27"/>
      <c r="M24" s="32"/>
      <c r="N24" s="27"/>
      <c r="O24" s="28" t="s">
        <v>60</v>
      </c>
      <c r="P24" s="143">
        <v>1.18055555555556E-2</v>
      </c>
      <c r="Q24" s="28"/>
      <c r="T24" s="32"/>
      <c r="V24" s="58"/>
      <c r="W24" s="58"/>
    </row>
    <row r="25" spans="1:23" s="37" customFormat="1" ht="18.75" customHeight="1">
      <c r="A25" s="31"/>
      <c r="B25" s="27"/>
      <c r="C25" s="27"/>
      <c r="D25" s="42"/>
      <c r="E25" s="60"/>
      <c r="F25" s="27"/>
      <c r="G25" s="27"/>
      <c r="H25" s="55"/>
      <c r="I25" s="55"/>
      <c r="J25" s="56"/>
      <c r="K25" s="57"/>
      <c r="L25" s="27"/>
      <c r="M25" s="32"/>
      <c r="N25" s="27"/>
      <c r="O25" s="28" t="s">
        <v>61</v>
      </c>
      <c r="P25" s="143">
        <v>2.0833333333333298E-3</v>
      </c>
      <c r="Q25" s="28"/>
      <c r="T25" s="32"/>
      <c r="V25" s="58"/>
      <c r="W25" s="58"/>
    </row>
    <row r="26" spans="1:23" s="37" customFormat="1" ht="30.75" customHeight="1">
      <c r="A26" s="64"/>
      <c r="B26" s="65"/>
      <c r="C26" s="66"/>
      <c r="D26" s="42"/>
      <c r="E26" s="60"/>
      <c r="F26" s="67"/>
      <c r="G26" s="67"/>
      <c r="H26" s="42"/>
      <c r="I26" s="42"/>
      <c r="J26" s="68"/>
      <c r="K26" s="57"/>
      <c r="L26" s="66"/>
      <c r="M26" s="42"/>
      <c r="N26" s="27"/>
      <c r="O26" s="28"/>
      <c r="P26" s="28"/>
      <c r="Q26" s="28"/>
      <c r="T26" s="32"/>
      <c r="V26" s="58"/>
      <c r="W26" s="58"/>
    </row>
    <row r="27" spans="1:23" s="37" customFormat="1" ht="21" customHeight="1">
      <c r="A27" s="69"/>
      <c r="B27" s="70" t="s">
        <v>24</v>
      </c>
      <c r="C27" s="71"/>
      <c r="D27" s="70"/>
      <c r="E27" s="70"/>
      <c r="F27" s="71"/>
      <c r="G27" s="71"/>
      <c r="H27" s="71" t="s">
        <v>25</v>
      </c>
      <c r="I27" s="71" t="s">
        <v>26</v>
      </c>
      <c r="J27" s="72"/>
      <c r="K27" s="73"/>
      <c r="L27" s="27"/>
      <c r="M27" s="32"/>
      <c r="N27" s="27"/>
      <c r="O27" s="4"/>
      <c r="P27" s="4"/>
      <c r="Q27" s="4"/>
      <c r="R27" s="4"/>
      <c r="S27" s="4"/>
      <c r="T27" s="32"/>
      <c r="V27" s="57"/>
      <c r="W27" s="57"/>
    </row>
    <row r="28" spans="1:23" s="37" customFormat="1" ht="21" customHeight="1">
      <c r="A28" s="79">
        <v>1</v>
      </c>
      <c r="B28" s="80">
        <f>P23</f>
        <v>0.61111111111111116</v>
      </c>
      <c r="C28" s="87"/>
      <c r="D28" s="144" t="str">
        <f>D8</f>
        <v>Hradec Králové 2007</v>
      </c>
      <c r="E28" s="145" t="s">
        <v>29</v>
      </c>
      <c r="F28" s="146" t="str">
        <f>D7</f>
        <v>Bohemians Praha</v>
      </c>
      <c r="G28" s="146"/>
      <c r="H28" s="147"/>
      <c r="I28" s="147"/>
      <c r="J28" s="148"/>
      <c r="K28" s="57"/>
      <c r="L28" s="57"/>
      <c r="T28" s="57"/>
      <c r="U28" s="57"/>
    </row>
    <row r="29" spans="1:23" s="37" customFormat="1" ht="21" customHeight="1">
      <c r="A29" s="79">
        <v>2</v>
      </c>
      <c r="B29" s="80">
        <f>$P$23+($P$24+$P$25)*1</f>
        <v>0.62500000000000011</v>
      </c>
      <c r="C29" s="81"/>
      <c r="D29" s="144" t="str">
        <f>D11</f>
        <v>Kbely</v>
      </c>
      <c r="E29" s="145" t="s">
        <v>29</v>
      </c>
      <c r="F29" s="146" t="str">
        <f>D9</f>
        <v>Hradec Králové 2008</v>
      </c>
      <c r="G29" s="146"/>
      <c r="H29" s="147"/>
      <c r="I29" s="147"/>
      <c r="J29" s="148"/>
      <c r="K29" s="57"/>
      <c r="L29" s="57"/>
    </row>
    <row r="30" spans="1:23" s="37" customFormat="1" ht="21" customHeight="1">
      <c r="A30" s="79">
        <v>3</v>
      </c>
      <c r="B30" s="80">
        <f>$P$23+($P$24+$P$25)*2</f>
        <v>0.63888888888888906</v>
      </c>
      <c r="C30" s="87"/>
      <c r="D30" s="144" t="str">
        <f>D10</f>
        <v>RSC</v>
      </c>
      <c r="E30" s="145" t="s">
        <v>29</v>
      </c>
      <c r="F30" s="146" t="str">
        <f>D8</f>
        <v>Hradec Králové 2007</v>
      </c>
      <c r="G30" s="146"/>
      <c r="H30" s="147"/>
      <c r="I30" s="147"/>
      <c r="J30" s="148"/>
      <c r="K30" s="57"/>
      <c r="L30" s="57"/>
    </row>
    <row r="31" spans="1:23" s="37" customFormat="1" ht="21" customHeight="1">
      <c r="A31" s="79">
        <v>4</v>
      </c>
      <c r="B31" s="80">
        <f>$P$23+($P$24+$P$25)*3</f>
        <v>0.6527777777777779</v>
      </c>
      <c r="C31" s="81"/>
      <c r="D31" s="144" t="str">
        <f>D7</f>
        <v>Bohemians Praha</v>
      </c>
      <c r="E31" s="145" t="s">
        <v>29</v>
      </c>
      <c r="F31" s="146" t="str">
        <f>D11</f>
        <v>Kbely</v>
      </c>
      <c r="G31" s="146"/>
      <c r="H31" s="147"/>
      <c r="I31" s="147"/>
      <c r="J31" s="148"/>
      <c r="K31" s="57"/>
      <c r="L31" s="57"/>
    </row>
    <row r="32" spans="1:23" s="37" customFormat="1" ht="21" customHeight="1">
      <c r="A32" s="79">
        <v>5</v>
      </c>
      <c r="B32" s="80">
        <f>$P$23+($P$24+$P$25)*4</f>
        <v>0.66666666666666685</v>
      </c>
      <c r="C32" s="87"/>
      <c r="D32" s="144" t="str">
        <f>D10</f>
        <v>RSC</v>
      </c>
      <c r="E32" s="145" t="s">
        <v>29</v>
      </c>
      <c r="F32" s="146" t="str">
        <f>D9</f>
        <v>Hradec Králové 2008</v>
      </c>
      <c r="G32" s="146"/>
      <c r="H32" s="147"/>
      <c r="I32" s="147"/>
      <c r="J32" s="148"/>
      <c r="K32" s="57"/>
      <c r="L32" s="57"/>
    </row>
    <row r="33" spans="1:23" s="37" customFormat="1" ht="21" customHeight="1">
      <c r="A33" s="79">
        <v>6</v>
      </c>
      <c r="B33" s="80">
        <f>$P$23+($P$24+$P$25)*5</f>
        <v>0.6805555555555558</v>
      </c>
      <c r="C33" s="81"/>
      <c r="D33" s="144" t="str">
        <f>D8</f>
        <v>Hradec Králové 2007</v>
      </c>
      <c r="E33" s="145" t="s">
        <v>29</v>
      </c>
      <c r="F33" s="146" t="str">
        <f>D11</f>
        <v>Kbely</v>
      </c>
      <c r="G33" s="146"/>
      <c r="H33" s="147"/>
      <c r="I33" s="147"/>
      <c r="J33" s="148"/>
      <c r="K33" s="57"/>
      <c r="L33" s="57"/>
    </row>
    <row r="34" spans="1:23" ht="21" customHeight="1">
      <c r="A34" s="79">
        <v>7</v>
      </c>
      <c r="B34" s="80">
        <f>$P$23+($P$24+$P$25)*6</f>
        <v>0.69444444444444475</v>
      </c>
      <c r="C34" s="81"/>
      <c r="D34" s="144" t="str">
        <f>D7</f>
        <v>Bohemians Praha</v>
      </c>
      <c r="E34" s="145" t="s">
        <v>29</v>
      </c>
      <c r="F34" s="146" t="str">
        <f>D10</f>
        <v>RSC</v>
      </c>
      <c r="G34" s="146"/>
      <c r="H34" s="147"/>
      <c r="I34" s="147"/>
      <c r="J34" s="148"/>
      <c r="K34" s="96"/>
      <c r="L34" s="52"/>
      <c r="M34" s="9"/>
      <c r="N34" s="9"/>
      <c r="V34" s="4"/>
      <c r="W34" s="4"/>
    </row>
    <row r="35" spans="1:23" ht="21" customHeight="1">
      <c r="A35" s="79">
        <v>8</v>
      </c>
      <c r="B35" s="80">
        <f>$P$23+($P$24+$P$25)*7</f>
        <v>0.7083333333333337</v>
      </c>
      <c r="C35" s="81"/>
      <c r="D35" s="144" t="str">
        <f>D9</f>
        <v>Hradec Králové 2008</v>
      </c>
      <c r="E35" s="145" t="s">
        <v>29</v>
      </c>
      <c r="F35" s="146" t="str">
        <f>D8</f>
        <v>Hradec Králové 2007</v>
      </c>
      <c r="G35" s="146"/>
      <c r="H35" s="147"/>
      <c r="I35" s="147"/>
      <c r="J35" s="148"/>
      <c r="K35" s="52"/>
      <c r="L35" s="52"/>
      <c r="M35" s="9"/>
      <c r="N35" s="9"/>
      <c r="V35" s="4"/>
      <c r="W35" s="4"/>
    </row>
    <row r="36" spans="1:23" ht="21" customHeight="1">
      <c r="A36" s="79">
        <v>9</v>
      </c>
      <c r="B36" s="80">
        <f>$P$23+($P$24+$P$25)*8</f>
        <v>0.72222222222222254</v>
      </c>
      <c r="C36" s="81"/>
      <c r="D36" s="144" t="str">
        <f>D11</f>
        <v>Kbely</v>
      </c>
      <c r="E36" s="145" t="s">
        <v>29</v>
      </c>
      <c r="F36" s="146" t="str">
        <f>D10</f>
        <v>RSC</v>
      </c>
      <c r="G36" s="146"/>
      <c r="H36" s="147"/>
      <c r="I36" s="147"/>
      <c r="J36" s="148"/>
      <c r="K36" s="52"/>
      <c r="L36" s="52"/>
      <c r="M36" s="9"/>
      <c r="N36" s="9"/>
      <c r="V36" s="4"/>
      <c r="W36" s="4"/>
    </row>
    <row r="37" spans="1:23" ht="21" customHeight="1">
      <c r="A37" s="79">
        <v>10</v>
      </c>
      <c r="B37" s="80">
        <f>$P$23+($P$24+$P$25)*9</f>
        <v>0.73611111111111149</v>
      </c>
      <c r="C37" s="81"/>
      <c r="D37" s="144" t="str">
        <f>D9</f>
        <v>Hradec Králové 2008</v>
      </c>
      <c r="E37" s="145" t="s">
        <v>29</v>
      </c>
      <c r="F37" s="146" t="str">
        <f>D7</f>
        <v>Bohemians Praha</v>
      </c>
      <c r="G37" s="146"/>
      <c r="H37" s="147"/>
      <c r="I37" s="147"/>
      <c r="J37" s="148"/>
      <c r="K37" s="52"/>
      <c r="L37" s="52"/>
      <c r="M37" s="9"/>
      <c r="N37" s="9"/>
      <c r="V37" s="4"/>
      <c r="W37" s="4"/>
    </row>
    <row r="38" spans="1:23" ht="30" customHeight="1">
      <c r="A38" s="93"/>
      <c r="B38" s="80">
        <f>$P$23+($P$24+$P$25)*10</f>
        <v>0.75000000000000044</v>
      </c>
      <c r="C38" s="94"/>
      <c r="D38" s="95" t="s">
        <v>31</v>
      </c>
      <c r="E38" s="95"/>
      <c r="F38" s="95"/>
      <c r="G38" s="95"/>
      <c r="H38" s="95"/>
      <c r="I38" s="95"/>
      <c r="J38" s="95"/>
      <c r="K38" s="52"/>
      <c r="L38" s="52"/>
      <c r="M38" s="9"/>
      <c r="N38" s="9"/>
      <c r="V38" s="4"/>
      <c r="W38" s="4"/>
    </row>
    <row r="39" spans="1:23" ht="16.149999999999999" customHeight="1">
      <c r="A39" s="97"/>
      <c r="B39" s="103"/>
      <c r="C39" s="106"/>
      <c r="D39" s="100"/>
      <c r="E39" s="100"/>
      <c r="F39" s="101"/>
      <c r="G39" s="101"/>
      <c r="H39" s="107"/>
      <c r="I39" s="107"/>
      <c r="J39" s="107"/>
      <c r="K39" s="52"/>
      <c r="L39" s="52"/>
      <c r="M39" s="9"/>
      <c r="N39" s="9"/>
      <c r="V39" s="4"/>
      <c r="W39" s="4"/>
    </row>
    <row r="40" spans="1:23" ht="16.149999999999999" customHeight="1">
      <c r="A40" s="97"/>
      <c r="B40" s="98"/>
      <c r="C40" s="99"/>
      <c r="D40" s="108"/>
      <c r="E40" s="109"/>
      <c r="F40" s="110"/>
      <c r="G40" s="110"/>
      <c r="H40" s="111"/>
      <c r="I40" s="110"/>
      <c r="J40" s="110"/>
      <c r="K40" s="112"/>
      <c r="L40" s="52"/>
      <c r="M40" s="113"/>
      <c r="N40" s="9"/>
      <c r="V40" s="4"/>
      <c r="W40" s="4"/>
    </row>
    <row r="41" spans="1:23" ht="16.149999999999999" customHeight="1">
      <c r="A41" s="97"/>
      <c r="B41" s="98"/>
      <c r="C41" s="99"/>
      <c r="D41" s="114"/>
      <c r="E41" s="100"/>
      <c r="F41" s="101"/>
      <c r="G41" s="101"/>
      <c r="H41" s="110"/>
      <c r="I41" s="110"/>
      <c r="J41" s="110"/>
      <c r="K41" s="112"/>
      <c r="L41" s="52"/>
      <c r="M41" s="9"/>
      <c r="N41" s="9"/>
      <c r="V41" s="4"/>
      <c r="W41" s="4"/>
    </row>
    <row r="42" spans="1:23" ht="16.149999999999999" customHeight="1">
      <c r="A42" s="97"/>
      <c r="B42" s="103"/>
      <c r="C42" s="106"/>
      <c r="D42" s="100"/>
      <c r="E42" s="100"/>
      <c r="F42" s="101"/>
      <c r="G42" s="101"/>
      <c r="H42" s="115"/>
      <c r="I42" s="115"/>
      <c r="J42" s="115"/>
      <c r="K42" s="116"/>
      <c r="L42" s="112"/>
      <c r="M42" s="48"/>
      <c r="P42" s="4"/>
      <c r="Q42" s="4"/>
      <c r="V42" s="4"/>
      <c r="W42" s="4"/>
    </row>
    <row r="43" spans="1:23" ht="16.149999999999999" customHeight="1">
      <c r="A43" s="97"/>
      <c r="B43" s="98"/>
      <c r="C43" s="117"/>
      <c r="D43" s="100"/>
      <c r="E43" s="118"/>
      <c r="F43" s="101"/>
      <c r="G43" s="101"/>
      <c r="H43" s="105"/>
      <c r="I43" s="105"/>
      <c r="J43" s="105"/>
      <c r="K43" s="116"/>
      <c r="L43" s="112"/>
      <c r="M43" s="48"/>
      <c r="T43" s="112"/>
      <c r="U43" s="52"/>
    </row>
    <row r="44" spans="1:23" ht="16.149999999999999" customHeight="1">
      <c r="A44" s="97"/>
      <c r="B44" s="98"/>
      <c r="C44" s="106"/>
      <c r="D44" s="104"/>
      <c r="E44" s="104"/>
      <c r="F44" s="101"/>
      <c r="G44" s="101"/>
      <c r="H44" s="105"/>
      <c r="I44" s="105"/>
      <c r="J44" s="105"/>
      <c r="K44" s="116"/>
      <c r="L44" s="112"/>
      <c r="M44" s="48"/>
      <c r="T44" s="112"/>
      <c r="U44" s="52"/>
    </row>
    <row r="45" spans="1:23" ht="16.149999999999999" customHeight="1">
      <c r="A45" s="97"/>
      <c r="B45" s="103"/>
      <c r="C45" s="99"/>
      <c r="D45" s="118"/>
      <c r="E45" s="100"/>
      <c r="F45" s="101"/>
      <c r="G45" s="101"/>
      <c r="H45" s="105"/>
      <c r="I45" s="105"/>
      <c r="J45" s="119"/>
      <c r="K45" s="116"/>
      <c r="L45" s="112"/>
      <c r="M45" s="48"/>
    </row>
    <row r="46" spans="1:23" ht="16.149999999999999" customHeight="1">
      <c r="A46" s="97"/>
      <c r="B46" s="98"/>
      <c r="C46" s="99"/>
      <c r="D46" s="100"/>
      <c r="E46" s="100"/>
      <c r="F46" s="101"/>
      <c r="G46" s="101"/>
      <c r="H46" s="105"/>
      <c r="I46" s="105"/>
      <c r="J46" s="105"/>
      <c r="K46" s="116"/>
      <c r="L46" s="112"/>
      <c r="M46" s="49"/>
      <c r="N46" s="8"/>
    </row>
    <row r="47" spans="1:23" ht="16.149999999999999" customHeight="1">
      <c r="A47" s="97"/>
      <c r="B47" s="98"/>
      <c r="C47" s="106"/>
      <c r="D47" s="104"/>
      <c r="E47" s="104"/>
      <c r="F47" s="101"/>
      <c r="G47" s="101"/>
      <c r="H47" s="120"/>
      <c r="I47" s="120"/>
      <c r="J47" s="115"/>
      <c r="K47" s="116"/>
      <c r="L47" s="112"/>
      <c r="M47" s="49"/>
      <c r="N47" s="8"/>
    </row>
    <row r="48" spans="1:23" ht="16.149999999999999" customHeight="1">
      <c r="A48" s="109"/>
      <c r="B48" s="109"/>
      <c r="C48" s="121"/>
      <c r="D48" s="104"/>
      <c r="E48" s="122"/>
      <c r="F48" s="101"/>
      <c r="G48" s="101"/>
      <c r="H48" s="120"/>
      <c r="I48" s="120"/>
      <c r="J48" s="115"/>
      <c r="K48" s="116"/>
      <c r="L48" s="112"/>
      <c r="M48" s="49"/>
      <c r="N48" s="8"/>
    </row>
    <row r="49" spans="1:32" ht="16.149999999999999" customHeight="1">
      <c r="A49" s="123"/>
      <c r="B49" s="98"/>
      <c r="C49" s="124"/>
      <c r="D49" s="104"/>
      <c r="E49" s="104"/>
      <c r="F49" s="101"/>
      <c r="G49" s="101"/>
      <c r="H49" s="115"/>
      <c r="I49" s="115"/>
      <c r="J49" s="115"/>
      <c r="K49" s="4"/>
    </row>
    <row r="50" spans="1:32" ht="16.149999999999999" customHeight="1">
      <c r="A50" s="123"/>
      <c r="B50" s="98"/>
      <c r="C50" s="124"/>
      <c r="D50" s="100"/>
      <c r="E50" s="100"/>
      <c r="F50" s="101"/>
      <c r="G50" s="101"/>
      <c r="H50" s="115"/>
      <c r="I50" s="115"/>
      <c r="J50" s="115"/>
      <c r="K50" s="4"/>
    </row>
    <row r="51" spans="1:32" ht="16.149999999999999" customHeight="1">
      <c r="A51" s="123"/>
      <c r="B51" s="98"/>
      <c r="C51" s="124"/>
      <c r="D51" s="118"/>
      <c r="E51" s="100"/>
      <c r="F51" s="101"/>
      <c r="G51" s="101"/>
      <c r="H51" s="107"/>
      <c r="I51" s="107"/>
      <c r="J51" s="107"/>
      <c r="K51" s="4"/>
    </row>
    <row r="52" spans="1:32" ht="16.149999999999999" customHeight="1">
      <c r="A52" s="123"/>
      <c r="B52" s="98"/>
      <c r="C52" s="125"/>
      <c r="D52" s="126"/>
      <c r="E52" s="126"/>
      <c r="F52" s="126"/>
      <c r="G52" s="126"/>
      <c r="H52" s="126"/>
      <c r="I52" s="126"/>
      <c r="J52" s="126"/>
      <c r="K52" s="4"/>
    </row>
    <row r="53" spans="1:32" ht="16.149999999999999" customHeight="1">
      <c r="A53" s="123"/>
      <c r="B53" s="98"/>
      <c r="C53" s="124"/>
      <c r="D53" s="113"/>
      <c r="E53" s="127"/>
      <c r="K53" s="4"/>
    </row>
    <row r="54" spans="1:32" ht="16.149999999999999" customHeight="1">
      <c r="A54" s="123"/>
      <c r="B54" s="98"/>
      <c r="C54" s="124"/>
      <c r="D54" s="113"/>
      <c r="E54" s="127"/>
      <c r="H54" s="128"/>
      <c r="I54" s="129"/>
      <c r="J54" s="129"/>
      <c r="K54" s="4"/>
    </row>
    <row r="55" spans="1:32" s="6" customFormat="1" ht="16.149999999999999" customHeight="1">
      <c r="A55" s="123"/>
      <c r="B55" s="98"/>
      <c r="C55" s="125"/>
      <c r="D55" s="4"/>
      <c r="E55" s="4"/>
      <c r="F55" s="4"/>
      <c r="G55" s="4"/>
      <c r="H55" s="128"/>
      <c r="I55" s="129"/>
      <c r="J55" s="129"/>
      <c r="K55" s="4"/>
      <c r="L55" s="5"/>
      <c r="N55" s="7"/>
      <c r="O55" s="8"/>
      <c r="P55" s="8"/>
      <c r="Q55" s="8"/>
      <c r="R55" s="4"/>
      <c r="S55" s="4"/>
      <c r="T55" s="4"/>
      <c r="U55" s="4"/>
      <c r="V55" s="9"/>
      <c r="W55" s="9"/>
      <c r="X55" s="4"/>
      <c r="Y55" s="4"/>
      <c r="Z55" s="4"/>
      <c r="AA55" s="4"/>
      <c r="AB55" s="4"/>
      <c r="AC55" s="4"/>
      <c r="AD55" s="4"/>
      <c r="AE55" s="4"/>
      <c r="AF55" s="4"/>
    </row>
    <row r="56" spans="1:32" s="6" customFormat="1" ht="16.149999999999999" customHeight="1">
      <c r="A56" s="123"/>
      <c r="B56" s="98"/>
      <c r="C56" s="99"/>
      <c r="D56" s="4"/>
      <c r="E56" s="4"/>
      <c r="F56" s="4"/>
      <c r="G56" s="4"/>
      <c r="H56" s="5"/>
      <c r="I56" s="5"/>
      <c r="J56" s="5"/>
      <c r="K56" s="4"/>
      <c r="L56" s="5"/>
      <c r="N56" s="7"/>
      <c r="O56" s="8"/>
      <c r="P56" s="8"/>
      <c r="Q56" s="8"/>
      <c r="R56" s="4"/>
      <c r="S56" s="4"/>
      <c r="T56" s="4"/>
      <c r="U56" s="4"/>
      <c r="V56" s="9"/>
      <c r="W56" s="9"/>
      <c r="X56" s="4"/>
      <c r="Y56" s="4"/>
      <c r="Z56" s="4"/>
      <c r="AA56" s="4"/>
      <c r="AB56" s="4"/>
      <c r="AC56" s="4"/>
      <c r="AD56" s="4"/>
      <c r="AE56" s="4"/>
      <c r="AF56" s="4"/>
    </row>
    <row r="57" spans="1:32" s="6" customFormat="1" ht="16.149999999999999" customHeight="1">
      <c r="A57" s="123"/>
      <c r="B57" s="98"/>
      <c r="C57" s="117"/>
      <c r="D57" s="105"/>
      <c r="E57" s="119"/>
      <c r="F57" s="127"/>
      <c r="G57" s="127"/>
      <c r="H57" s="4"/>
      <c r="I57" s="4"/>
      <c r="J57" s="5"/>
      <c r="K57" s="4"/>
      <c r="L57" s="5"/>
      <c r="N57" s="7"/>
      <c r="O57" s="8"/>
      <c r="P57" s="8"/>
      <c r="Q57" s="8"/>
      <c r="R57" s="4"/>
      <c r="S57" s="4"/>
      <c r="T57" s="4"/>
      <c r="U57" s="4"/>
      <c r="V57" s="9"/>
      <c r="W57" s="9"/>
      <c r="X57" s="4"/>
      <c r="Y57" s="4"/>
      <c r="Z57" s="4"/>
      <c r="AA57" s="4"/>
      <c r="AB57" s="4"/>
      <c r="AC57" s="4"/>
      <c r="AD57" s="4"/>
      <c r="AE57" s="4"/>
      <c r="AF57" s="4"/>
    </row>
    <row r="58" spans="1:32" s="6" customFormat="1" ht="16.149999999999999" customHeight="1">
      <c r="A58" s="123"/>
      <c r="B58" s="98"/>
      <c r="C58" s="106"/>
      <c r="D58" s="105"/>
      <c r="E58" s="105"/>
      <c r="F58" s="127"/>
      <c r="G58" s="127"/>
      <c r="H58" s="4"/>
      <c r="I58" s="4"/>
      <c r="J58" s="5"/>
      <c r="K58" s="4"/>
      <c r="L58" s="5"/>
      <c r="N58" s="7"/>
      <c r="O58" s="8"/>
      <c r="P58" s="8"/>
      <c r="Q58" s="8"/>
      <c r="R58" s="4"/>
      <c r="S58" s="4"/>
      <c r="T58" s="4"/>
      <c r="U58" s="4"/>
      <c r="V58" s="9"/>
      <c r="W58" s="9"/>
      <c r="X58" s="4"/>
      <c r="Y58" s="4"/>
      <c r="Z58" s="4"/>
      <c r="AA58" s="4"/>
      <c r="AB58" s="4"/>
      <c r="AC58" s="4"/>
      <c r="AD58" s="4"/>
      <c r="AE58" s="4"/>
      <c r="AF58" s="4"/>
    </row>
    <row r="59" spans="1:32" s="6" customFormat="1" ht="16.149999999999999" customHeight="1">
      <c r="A59" s="123"/>
      <c r="B59" s="98"/>
      <c r="C59" s="106"/>
      <c r="D59" s="104"/>
      <c r="E59" s="104"/>
      <c r="F59" s="127"/>
      <c r="G59" s="127"/>
      <c r="H59" s="4"/>
      <c r="I59" s="4"/>
      <c r="J59" s="5"/>
      <c r="K59" s="5"/>
      <c r="L59" s="7"/>
      <c r="N59" s="7"/>
      <c r="O59" s="8"/>
      <c r="P59" s="8"/>
      <c r="Q59" s="8"/>
      <c r="R59" s="4"/>
      <c r="S59" s="4"/>
      <c r="T59" s="4"/>
      <c r="U59" s="4"/>
      <c r="V59" s="9"/>
      <c r="W59" s="9"/>
      <c r="X59" s="4"/>
      <c r="Y59" s="4"/>
      <c r="Z59" s="4"/>
      <c r="AA59" s="4"/>
      <c r="AB59" s="4"/>
      <c r="AC59" s="4"/>
      <c r="AD59" s="4"/>
      <c r="AE59" s="4"/>
      <c r="AF59" s="4"/>
    </row>
    <row r="60" spans="1:32" s="6" customFormat="1" ht="16.149999999999999" customHeight="1">
      <c r="A60" s="130"/>
      <c r="B60" s="126"/>
      <c r="C60" s="126"/>
      <c r="D60" s="104"/>
      <c r="E60" s="122"/>
      <c r="F60" s="127"/>
      <c r="G60" s="127"/>
      <c r="H60" s="4"/>
      <c r="I60" s="4"/>
      <c r="J60" s="5"/>
      <c r="K60" s="5"/>
      <c r="L60" s="7"/>
      <c r="N60" s="7"/>
      <c r="O60" s="8"/>
      <c r="P60" s="8"/>
      <c r="Q60" s="8"/>
      <c r="R60" s="4"/>
      <c r="S60" s="4"/>
      <c r="T60" s="4"/>
      <c r="U60" s="4"/>
      <c r="V60" s="9"/>
      <c r="W60" s="9"/>
      <c r="X60" s="4"/>
      <c r="Y60" s="4"/>
      <c r="Z60" s="4"/>
      <c r="AA60" s="4"/>
      <c r="AB60" s="4"/>
      <c r="AC60" s="4"/>
      <c r="AD60" s="4"/>
      <c r="AE60" s="4"/>
      <c r="AF60" s="4"/>
    </row>
    <row r="61" spans="1:32" s="6" customFormat="1" ht="16.149999999999999" customHeight="1">
      <c r="A61" s="131"/>
      <c r="B61" s="112"/>
      <c r="C61" s="96"/>
      <c r="D61" s="104"/>
      <c r="E61" s="104"/>
      <c r="F61" s="127"/>
      <c r="G61" s="127"/>
      <c r="H61" s="4"/>
      <c r="I61" s="4"/>
      <c r="J61" s="5"/>
      <c r="K61" s="5"/>
      <c r="L61" s="7"/>
      <c r="N61" s="7"/>
      <c r="O61" s="8"/>
      <c r="P61" s="8"/>
      <c r="Q61" s="8"/>
      <c r="R61" s="4"/>
      <c r="S61" s="4"/>
      <c r="T61" s="4"/>
      <c r="U61" s="4"/>
      <c r="V61" s="9"/>
      <c r="W61" s="9"/>
      <c r="X61" s="4"/>
      <c r="Y61" s="4"/>
      <c r="Z61" s="4"/>
      <c r="AA61" s="4"/>
      <c r="AB61" s="4"/>
      <c r="AC61" s="4"/>
      <c r="AD61" s="4"/>
      <c r="AE61" s="4"/>
      <c r="AF61" s="4"/>
    </row>
    <row r="62" spans="1:32" s="6" customFormat="1">
      <c r="A62" s="131"/>
      <c r="B62" s="2"/>
      <c r="C62" s="96"/>
      <c r="D62" s="105"/>
      <c r="E62" s="105"/>
      <c r="F62" s="127"/>
      <c r="G62" s="127"/>
      <c r="H62" s="5"/>
      <c r="I62" s="5"/>
      <c r="J62" s="5"/>
      <c r="K62" s="5"/>
      <c r="L62" s="5"/>
      <c r="N62" s="7"/>
      <c r="O62" s="8"/>
      <c r="P62" s="8"/>
      <c r="Q62" s="8"/>
      <c r="R62" s="4"/>
      <c r="S62" s="4"/>
      <c r="T62" s="4"/>
      <c r="U62" s="4"/>
      <c r="V62" s="9"/>
      <c r="W62" s="9"/>
      <c r="X62" s="4"/>
      <c r="Y62" s="4"/>
      <c r="Z62" s="4"/>
      <c r="AA62" s="4"/>
      <c r="AB62" s="4"/>
      <c r="AC62" s="4"/>
      <c r="AD62" s="4"/>
      <c r="AE62" s="4"/>
      <c r="AF62" s="4"/>
    </row>
    <row r="63" spans="1:32" s="6" customFormat="1">
      <c r="A63" s="1"/>
      <c r="B63" s="2"/>
      <c r="C63" s="3"/>
      <c r="D63" s="96"/>
      <c r="E63" s="96"/>
      <c r="F63" s="127"/>
      <c r="G63" s="127"/>
      <c r="H63" s="5"/>
      <c r="I63" s="5"/>
      <c r="J63" s="5"/>
      <c r="K63" s="5"/>
      <c r="L63" s="5"/>
      <c r="N63" s="7"/>
      <c r="O63" s="8"/>
      <c r="P63" s="8"/>
      <c r="Q63" s="8"/>
      <c r="R63" s="4"/>
      <c r="S63" s="4"/>
      <c r="T63" s="4"/>
      <c r="U63" s="4"/>
      <c r="V63" s="9"/>
      <c r="W63" s="9"/>
      <c r="X63" s="4"/>
      <c r="Y63" s="4"/>
      <c r="Z63" s="4"/>
      <c r="AA63" s="4"/>
      <c r="AB63" s="4"/>
      <c r="AC63" s="4"/>
      <c r="AD63" s="4"/>
      <c r="AE63" s="4"/>
      <c r="AF63" s="4"/>
    </row>
    <row r="64" spans="1:32" s="6" customFormat="1">
      <c r="A64" s="1"/>
      <c r="B64" s="2"/>
      <c r="C64" s="3"/>
      <c r="D64" s="96"/>
      <c r="E64" s="113"/>
      <c r="F64" s="4"/>
      <c r="G64" s="4"/>
      <c r="H64" s="5"/>
      <c r="I64" s="5"/>
      <c r="J64" s="5"/>
      <c r="K64" s="5"/>
      <c r="L64" s="4"/>
      <c r="N64" s="7"/>
      <c r="O64" s="8"/>
      <c r="P64" s="8"/>
      <c r="Q64" s="8"/>
      <c r="R64" s="4"/>
      <c r="S64" s="4"/>
      <c r="T64" s="4"/>
      <c r="U64" s="4"/>
      <c r="V64" s="9"/>
      <c r="W64" s="9"/>
      <c r="X64" s="4"/>
      <c r="Y64" s="4"/>
      <c r="Z64" s="4"/>
      <c r="AA64" s="4"/>
      <c r="AB64" s="4"/>
      <c r="AC64" s="4"/>
      <c r="AD64" s="4"/>
      <c r="AE64" s="4"/>
      <c r="AF64" s="4"/>
    </row>
    <row r="65" spans="1:32" s="6" customFormat="1">
      <c r="A65" s="132"/>
      <c r="B65" s="131"/>
      <c r="C65" s="124"/>
      <c r="D65" s="96"/>
      <c r="E65" s="113"/>
      <c r="F65" s="4"/>
      <c r="G65" s="4"/>
      <c r="H65" s="5"/>
      <c r="I65" s="5"/>
      <c r="J65" s="5"/>
      <c r="K65" s="5"/>
      <c r="L65" s="4"/>
      <c r="N65" s="7"/>
      <c r="O65" s="8"/>
      <c r="P65" s="8"/>
      <c r="Q65" s="8"/>
      <c r="R65" s="4"/>
      <c r="S65" s="4"/>
      <c r="T65" s="4"/>
      <c r="U65" s="4"/>
      <c r="V65" s="9"/>
      <c r="W65" s="9"/>
      <c r="X65" s="4"/>
      <c r="Y65" s="4"/>
      <c r="Z65" s="4"/>
      <c r="AA65" s="4"/>
      <c r="AB65" s="4"/>
      <c r="AC65" s="4"/>
      <c r="AD65" s="4"/>
      <c r="AE65" s="4"/>
      <c r="AF65" s="4"/>
    </row>
    <row r="66" spans="1:32" s="6" customFormat="1">
      <c r="A66" s="132"/>
      <c r="B66" s="131"/>
      <c r="C66" s="124"/>
      <c r="D66" s="4"/>
      <c r="E66" s="4"/>
      <c r="F66" s="4"/>
      <c r="G66" s="4"/>
      <c r="H66" s="5"/>
      <c r="I66" s="5"/>
      <c r="J66" s="5"/>
      <c r="K66" s="5"/>
      <c r="L66" s="4"/>
      <c r="N66" s="7"/>
      <c r="O66" s="8"/>
      <c r="P66" s="8"/>
      <c r="Q66" s="8"/>
      <c r="R66" s="4"/>
      <c r="S66" s="4"/>
      <c r="T66" s="4"/>
      <c r="U66" s="4"/>
      <c r="V66" s="9"/>
      <c r="W66" s="9"/>
      <c r="X66" s="4"/>
      <c r="Y66" s="4"/>
      <c r="Z66" s="4"/>
      <c r="AA66" s="4"/>
      <c r="AB66" s="4"/>
      <c r="AC66" s="4"/>
      <c r="AD66" s="4"/>
      <c r="AE66" s="4"/>
      <c r="AF66" s="4"/>
    </row>
    <row r="67" spans="1:32" s="6" customFormat="1">
      <c r="A67" s="132"/>
      <c r="B67" s="131"/>
      <c r="C67" s="125"/>
      <c r="D67" s="4"/>
      <c r="E67" s="4"/>
      <c r="F67" s="4"/>
      <c r="G67" s="4"/>
      <c r="H67" s="5"/>
      <c r="I67" s="5"/>
      <c r="J67" s="5"/>
      <c r="K67" s="5"/>
      <c r="L67" s="4"/>
      <c r="N67" s="7"/>
      <c r="O67" s="8"/>
      <c r="P67" s="8"/>
      <c r="Q67" s="8"/>
      <c r="R67" s="4"/>
      <c r="S67" s="4"/>
      <c r="T67" s="4"/>
      <c r="U67" s="4"/>
      <c r="V67" s="9"/>
      <c r="W67" s="9"/>
      <c r="X67" s="4"/>
      <c r="Y67" s="4"/>
      <c r="Z67" s="4"/>
      <c r="AA67" s="4"/>
      <c r="AB67" s="4"/>
      <c r="AC67" s="4"/>
      <c r="AD67" s="4"/>
      <c r="AE67" s="4"/>
      <c r="AF67" s="4"/>
    </row>
    <row r="68" spans="1:32" s="6" customFormat="1">
      <c r="A68" s="132"/>
      <c r="B68" s="131"/>
      <c r="C68" s="99"/>
      <c r="D68" s="4"/>
      <c r="E68" s="4"/>
      <c r="F68" s="4"/>
      <c r="G68" s="4"/>
      <c r="H68" s="5"/>
      <c r="I68" s="5"/>
      <c r="J68" s="5"/>
      <c r="K68" s="5"/>
      <c r="L68" s="4"/>
      <c r="N68" s="7"/>
      <c r="O68" s="8"/>
      <c r="P68" s="8"/>
      <c r="Q68" s="8"/>
      <c r="R68" s="4"/>
      <c r="S68" s="4"/>
      <c r="T68" s="4"/>
      <c r="U68" s="4"/>
      <c r="V68" s="9"/>
      <c r="W68" s="9"/>
      <c r="X68" s="4"/>
      <c r="Y68" s="4"/>
      <c r="Z68" s="4"/>
      <c r="AA68" s="4"/>
      <c r="AB68" s="4"/>
      <c r="AC68" s="4"/>
      <c r="AD68" s="4"/>
      <c r="AE68" s="4"/>
      <c r="AF68" s="4"/>
    </row>
    <row r="69" spans="1:32" s="6" customFormat="1">
      <c r="A69" s="132"/>
      <c r="B69" s="131"/>
      <c r="C69" s="117"/>
      <c r="D69" s="4"/>
      <c r="E69" s="4"/>
      <c r="F69" s="4"/>
      <c r="G69" s="4"/>
      <c r="H69" s="5"/>
      <c r="I69" s="5"/>
      <c r="J69" s="5"/>
      <c r="K69" s="5"/>
      <c r="L69" s="5"/>
      <c r="N69" s="7"/>
      <c r="O69" s="8"/>
      <c r="P69" s="8"/>
      <c r="Q69" s="8"/>
      <c r="R69" s="4"/>
      <c r="S69" s="4"/>
      <c r="T69" s="4"/>
      <c r="U69" s="4"/>
      <c r="V69" s="9"/>
      <c r="W69" s="9"/>
      <c r="X69" s="4"/>
      <c r="Y69" s="4"/>
      <c r="Z69" s="4"/>
      <c r="AA69" s="4"/>
      <c r="AB69" s="4"/>
      <c r="AC69" s="4"/>
      <c r="AD69" s="4"/>
      <c r="AE69" s="4"/>
      <c r="AF69" s="4"/>
    </row>
    <row r="70" spans="1:32" s="6" customFormat="1">
      <c r="A70" s="132"/>
      <c r="B70" s="131"/>
      <c r="C70" s="106"/>
      <c r="D70" s="4"/>
      <c r="E70" s="4"/>
      <c r="F70" s="4"/>
      <c r="G70" s="4"/>
      <c r="H70" s="5"/>
      <c r="I70" s="5"/>
      <c r="J70" s="5"/>
      <c r="K70" s="5"/>
      <c r="L70" s="5"/>
      <c r="N70" s="7"/>
      <c r="O70" s="8"/>
      <c r="P70" s="8"/>
      <c r="Q70" s="8"/>
      <c r="R70" s="4"/>
      <c r="S70" s="4"/>
      <c r="T70" s="4"/>
      <c r="U70" s="4"/>
      <c r="V70" s="9"/>
      <c r="W70" s="9"/>
      <c r="X70" s="4"/>
      <c r="Y70" s="4"/>
      <c r="Z70" s="4"/>
      <c r="AA70" s="4"/>
      <c r="AB70" s="4"/>
      <c r="AC70" s="4"/>
      <c r="AD70" s="4"/>
      <c r="AE70" s="4"/>
      <c r="AF70" s="4"/>
    </row>
    <row r="71" spans="1:32">
      <c r="A71" s="132"/>
      <c r="B71" s="133"/>
      <c r="C71" s="134"/>
    </row>
    <row r="72" spans="1:32">
      <c r="A72" s="135"/>
      <c r="B72" s="133"/>
      <c r="C72" s="112"/>
    </row>
    <row r="73" spans="1:32">
      <c r="A73" s="135"/>
      <c r="B73" s="133"/>
      <c r="C73" s="112"/>
    </row>
  </sheetData>
  <printOptions horizontalCentered="1"/>
  <pageMargins left="0.59027777777777779" right="0.59027777777777779" top="0.39374999999999999" bottom="0.39374999999999999" header="0.51180555555555551" footer="0.51180555555555551"/>
  <pageSetup paperSize="9" scale="66" firstPageNumber="0" orientation="portrait" horizontalDpi="300" verticalDpi="300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U6</vt:lpstr>
      <vt:lpstr>U8</vt:lpstr>
      <vt:lpstr>U10 skp 1</vt:lpstr>
      <vt:lpstr>U10 skp 2</vt:lpstr>
      <vt:lpstr>U12dívky</vt:lpstr>
      <vt:lpstr>U12 chlapci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'U10 skp 1'!Oblast_tisku</vt:lpstr>
      <vt:lpstr>'U10 skp 2'!Oblast_tisku</vt:lpstr>
      <vt:lpstr>'U12 chlapci'!Oblast_tisku</vt:lpstr>
      <vt:lpstr>U12dívky!Oblast_tisku</vt:lpstr>
      <vt:lpstr>'U6'!Oblast_tisku</vt:lpstr>
      <vt:lpstr>'U8'!Oblast_tisku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Babická</dc:creator>
  <cp:lastModifiedBy>Martina Babická</cp:lastModifiedBy>
  <dcterms:created xsi:type="dcterms:W3CDTF">2019-10-30T09:57:50Z</dcterms:created>
  <dcterms:modified xsi:type="dcterms:W3CDTF">2019-10-30T09:57:57Z</dcterms:modified>
</cp:coreProperties>
</file>